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g007\Desktop\"/>
    </mc:Choice>
  </mc:AlternateContent>
  <bookViews>
    <workbookView xWindow="0" yWindow="0" windowWidth="19200" windowHeight="11595"/>
  </bookViews>
  <sheets>
    <sheet name="Evolucion Deuda PDE" sheetId="6" r:id="rId1"/>
    <sheet name="Var deuda PDE Jun-Dic 2015" sheetId="1" r:id="rId2"/>
    <sheet name="Nuevo Endeudamiento Largo Plazo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6" l="1"/>
  <c r="F3" i="6"/>
  <c r="E3" i="6"/>
  <c r="H3" i="6"/>
  <c r="G3" i="6"/>
  <c r="J3" i="6"/>
  <c r="I3" i="6"/>
  <c r="L3" i="6"/>
  <c r="K3" i="6"/>
  <c r="N3" i="6"/>
  <c r="M3" i="6"/>
  <c r="P3" i="6"/>
  <c r="O3" i="6"/>
  <c r="Q3" i="6"/>
  <c r="C3" i="6"/>
  <c r="D2" i="1" l="1"/>
  <c r="E2" i="1" s="1"/>
</calcChain>
</file>

<file path=xl/sharedStrings.xml><?xml version="1.0" encoding="utf-8"?>
<sst xmlns="http://schemas.openxmlformats.org/spreadsheetml/2006/main" count="32" uniqueCount="23">
  <si>
    <t>Concepto</t>
  </si>
  <si>
    <t>Variación</t>
  </si>
  <si>
    <t>%</t>
  </si>
  <si>
    <t>30/06/2015</t>
  </si>
  <si>
    <t>Deuda viva consolidada Ayuntamiento de Madrid Protocolo Déficit Excesivo (Metodología SEC 2010) Datos en Millones €</t>
  </si>
  <si>
    <t>31/12/2015</t>
  </si>
  <si>
    <t>Nuevo endeudamiento a largo plazo Ayuntamiento de Madrid  Datos en Millones €</t>
  </si>
  <si>
    <t>2011</t>
  </si>
  <si>
    <t>2012</t>
  </si>
  <si>
    <t>2013</t>
  </si>
  <si>
    <t>2014</t>
  </si>
  <si>
    <t>2015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</si>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</sst>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distributed"/>
    </xf>
    <xf numFmtId="164" fontId="0" fillId="0" borderId="0" xfId="0" applyNumberFormat="1" applyAlignment="1">
      <alignment horizontal="center" vertical="center"/>
    </xf>
    <xf numFmtId="17" fontId="0" fillId="0" borderId="0" xfId="0" applyNumberFormat="1"/>
    <xf numFmtId="3" fontId="0" fillId="0" borderId="0" xfId="0" applyNumberFormat="1"/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4"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general" vertical="distributed" textRotation="0" wrapText="0" indent="0" justifyLastLine="0" shrinkToFit="0" readingOrder="0"/>
    </dxf>
    <dxf>
      <alignment vertical="center" textRotation="0" wrapTex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numFmt numFmtId="14" formatCode="0.00%"/>
      <alignment vertical="center" textRotation="0" wrapTex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general" vertical="distributed" textRotation="0" wrapText="0" indent="0" justifyLastLine="0" shrinkToFit="0" readingOrder="0"/>
    </dxf>
    <dxf>
      <alignment vertical="center" textRotation="0" wrapTex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164" formatCode="#,##0_ ;[Red]\-#,##0\ 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general" vertical="distributed" textRotation="0" wrapText="0" indent="0" justifyLastLine="0" shrinkToFit="0" readingOrder="0"/>
    </dxf>
    <dxf>
      <alignment vertical="center" textRotation="0" wrapTex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Deuda PDE Ayuntamiento de Madrid (Millones €)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'Evolucion Deuda PDE'!$B$1:$Q$1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'Evolucion Deuda PDE'!$B$2:$Q$2</c:f>
              <c:numCache>
                <c:formatCode>#,##0</c:formatCode>
                <c:ptCount val="16"/>
                <c:pt idx="0">
                  <c:v>990</c:v>
                </c:pt>
                <c:pt idx="1">
                  <c:v>1033</c:v>
                </c:pt>
                <c:pt idx="2">
                  <c:v>1137</c:v>
                </c:pt>
                <c:pt idx="3">
                  <c:v>1455</c:v>
                </c:pt>
                <c:pt idx="4">
                  <c:v>2124</c:v>
                </c:pt>
                <c:pt idx="5">
                  <c:v>3337</c:v>
                </c:pt>
                <c:pt idx="6">
                  <c:v>5040</c:v>
                </c:pt>
                <c:pt idx="7">
                  <c:v>6039</c:v>
                </c:pt>
                <c:pt idx="8">
                  <c:v>6682</c:v>
                </c:pt>
                <c:pt idx="9">
                  <c:v>6762</c:v>
                </c:pt>
                <c:pt idx="10">
                  <c:v>6453</c:v>
                </c:pt>
                <c:pt idx="11">
                  <c:v>6674</c:v>
                </c:pt>
                <c:pt idx="12">
                  <c:v>7733</c:v>
                </c:pt>
                <c:pt idx="13">
                  <c:v>7036</c:v>
                </c:pt>
                <c:pt idx="14">
                  <c:v>5936</c:v>
                </c:pt>
                <c:pt idx="15">
                  <c:v>4766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478432"/>
        <c:axId val="212477256"/>
      </c:barChart>
      <c:catAx>
        <c:axId val="21247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477256"/>
        <c:crosses val="autoZero"/>
        <c:auto val="1"/>
        <c:lblAlgn val="ctr"/>
        <c:lblOffset val="100"/>
        <c:noMultiLvlLbl val="0"/>
      </c:catAx>
      <c:valAx>
        <c:axId val="21247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47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Deuda consolidada Ayuntamiento de Madrid (PDE)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 deuda PDE Jun-Dic 2015'!$B$1</c:f>
              <c:strCache>
                <c:ptCount val="1"/>
                <c:pt idx="0">
                  <c:v>30/06/2015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'Var deuda PDE Jun-Dic 2015'!$B$2</c:f>
              <c:numCache>
                <c:formatCode>#,##0</c:formatCode>
                <c:ptCount val="1"/>
                <c:pt idx="0">
                  <c:v>5636.6</c:v>
                </c:pt>
              </c:numCache>
            </c:numRef>
          </c:val>
        </c:ser>
        <c:ser>
          <c:idx val="1"/>
          <c:order val="1"/>
          <c:tx>
            <c:strRef>
              <c:f>'Var deuda PDE Jun-Dic 2015'!$C$1</c:f>
              <c:strCache>
                <c:ptCount val="1"/>
                <c:pt idx="0">
                  <c:v>31/12/2015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'Var deuda PDE Jun-Dic 2015'!$C$2</c:f>
              <c:numCache>
                <c:formatCode>#,##0</c:formatCode>
                <c:ptCount val="1"/>
                <c:pt idx="0">
                  <c:v>4766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77648"/>
        <c:axId val="298383760"/>
      </c:barChart>
      <c:catAx>
        <c:axId val="212477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298383760"/>
        <c:crosses val="autoZero"/>
        <c:auto val="1"/>
        <c:lblAlgn val="ctr"/>
        <c:lblOffset val="100"/>
        <c:noMultiLvlLbl val="0"/>
      </c:catAx>
      <c:valAx>
        <c:axId val="298383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47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Nuevo endeudamiento a largo plazo Ayuntamiento de Madrid (millones €)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'Nuevo Endeudamiento Largo Plazo'!$B$1:$F$1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'Nuevo Endeudamiento Largo Plazo'!$B$2:$F$2</c:f>
              <c:numCache>
                <c:formatCode>#,##0</c:formatCode>
                <c:ptCount val="5"/>
                <c:pt idx="0">
                  <c:v>2593.41</c:v>
                </c:pt>
                <c:pt idx="1">
                  <c:v>1033.99</c:v>
                </c:pt>
                <c:pt idx="2">
                  <c:v>1177.27</c:v>
                </c:pt>
                <c:pt idx="3">
                  <c:v>992.33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8385720"/>
        <c:axId val="298386112"/>
      </c:barChart>
      <c:catAx>
        <c:axId val="298385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8386112"/>
        <c:crosses val="autoZero"/>
        <c:auto val="1"/>
        <c:lblAlgn val="ctr"/>
        <c:lblOffset val="100"/>
        <c:noMultiLvlLbl val="0"/>
      </c:catAx>
      <c:valAx>
        <c:axId val="29838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838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1203960</xdr:colOff>
      <xdr:row>5</xdr:row>
      <xdr:rowOff>76200</xdr:rowOff>
    </xdr:from>
    <xdr:to>
      <xdr:col>14</xdr:col>
      <xdr:colOff>441960</xdr:colOff>
      <xdr:row>34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</xdr:row>
      <xdr:rowOff>57150</xdr:rowOff>
    </xdr:from>
    <xdr:to>
      <xdr:col>4</xdr:col>
      <xdr:colOff>777240</xdr:colOff>
      <xdr:row>23</xdr:row>
      <xdr:rowOff>99060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11430</xdr:rowOff>
    </xdr:from>
    <xdr:to>
      <xdr:col>5</xdr:col>
      <xdr:colOff>579120</xdr:colOff>
      <xdr:row>23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1345105" displayName="Tabla1345105" ref="A1:Q3" totalsRowShown="0" headerRowDxfId="33" dataDxfId="32">
  <tableColumns count="17">
    <tableColumn id="1" name="Concepto" dataDxfId="31"/>
    <tableColumn id="2" name="2000" dataDxfId="30"/>
    <tableColumn id="17" name="2001" dataDxfId="29">
      <calculatedColumnFormula>C1-B1</calculatedColumnFormula>
    </tableColumn>
    <tableColumn id="16" name="2002" dataDxfId="28">
      <calculatedColumnFormula>D1-C1</calculatedColumnFormula>
    </tableColumn>
    <tableColumn id="15" name="2003" dataDxfId="27">
      <calculatedColumnFormula>E1-D1</calculatedColumnFormula>
    </tableColumn>
    <tableColumn id="14" name="2004" dataDxfId="26">
      <calculatedColumnFormula>F1-E1</calculatedColumnFormula>
    </tableColumn>
    <tableColumn id="3" name="2005" dataDxfId="25">
      <calculatedColumnFormula>G1-F1</calculatedColumnFormula>
    </tableColumn>
    <tableColumn id="13" name="2006" dataDxfId="24">
      <calculatedColumnFormula>H1-G1</calculatedColumnFormula>
    </tableColumn>
    <tableColumn id="12" name="2007" dataDxfId="23">
      <calculatedColumnFormula>I1-H1</calculatedColumnFormula>
    </tableColumn>
    <tableColumn id="11" name="2008" dataDxfId="22">
      <calculatedColumnFormula>J1-I1</calculatedColumnFormula>
    </tableColumn>
    <tableColumn id="10" name="2009" dataDxfId="21">
      <calculatedColumnFormula>K1-J1</calculatedColumnFormula>
    </tableColumn>
    <tableColumn id="9" name="2010" dataDxfId="20">
      <calculatedColumnFormula>L1-K1</calculatedColumnFormula>
    </tableColumn>
    <tableColumn id="8" name="2011" dataDxfId="19">
      <calculatedColumnFormula>M1-L1</calculatedColumnFormula>
    </tableColumn>
    <tableColumn id="7" name="2012" dataDxfId="18">
      <calculatedColumnFormula>N1-M1</calculatedColumnFormula>
    </tableColumn>
    <tableColumn id="6" name="2013" dataDxfId="17">
      <calculatedColumnFormula>O1-N1</calculatedColumnFormula>
    </tableColumn>
    <tableColumn id="5" name="2014" dataDxfId="16">
      <calculatedColumnFormula>P1-O1</calculatedColumnFormula>
    </tableColumn>
    <tableColumn id="4" name="2015" dataDxfId="1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134510" displayName="Tabla134510" ref="A1:E2" totalsRowShown="0" headerRowDxfId="14" dataDxfId="13">
  <tableColumns count="5">
    <tableColumn id="1" name="Concepto" dataDxfId="12"/>
    <tableColumn id="2" name="30/06/2015" dataDxfId="11"/>
    <tableColumn id="3" name="31/12/2015" dataDxfId="10"/>
    <tableColumn id="4" name="Variación" dataDxfId="9">
      <calculatedColumnFormula>C2-B2</calculatedColumnFormula>
    </tableColumn>
    <tableColumn id="5" name="%" dataDxfId="8">
      <calculatedColumnFormula>D2/B2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1345104" displayName="Tabla1345104" ref="A1:F2" totalsRowShown="0" headerRowDxfId="7" dataDxfId="6">
  <tableColumns count="6">
    <tableColumn id="1" name="Concepto" dataDxfId="5"/>
    <tableColumn id="2" name="2011" dataDxfId="4"/>
    <tableColumn id="7" name="2012" dataDxfId="3"/>
    <tableColumn id="6" name="2013" dataDxfId="2"/>
    <tableColumn id="5" name="2014" dataDxfId="1"/>
    <tableColumn id="4" name="2015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workbookViewId="0">
      <selection activeCell="R8" sqref="R8"/>
    </sheetView>
  </sheetViews>
  <sheetFormatPr baseColWidth="10" defaultRowHeight="15" x14ac:dyDescent="0.25"/>
  <cols>
    <col min="1" max="1" width="45.140625" customWidth="1"/>
    <col min="2" max="17" width="8.7109375" customWidth="1"/>
  </cols>
  <sheetData>
    <row r="1" spans="1:17" ht="37.9" customHeight="1" x14ac:dyDescent="0.25">
      <c r="A1" s="1" t="s">
        <v>0</v>
      </c>
      <c r="B1" s="9" t="s">
        <v>22</v>
      </c>
      <c r="C1" s="9" t="s">
        <v>21</v>
      </c>
      <c r="D1" s="9" t="s">
        <v>20</v>
      </c>
      <c r="E1" s="9" t="s">
        <v>19</v>
      </c>
      <c r="F1" s="9" t="s">
        <v>18</v>
      </c>
      <c r="G1" s="9" t="s">
        <v>17</v>
      </c>
      <c r="H1" s="9" t="s">
        <v>16</v>
      </c>
      <c r="I1" s="9" t="s">
        <v>15</v>
      </c>
      <c r="J1" s="9" t="s">
        <v>14</v>
      </c>
      <c r="K1" s="9" t="s">
        <v>13</v>
      </c>
      <c r="L1" s="9" t="s">
        <v>12</v>
      </c>
      <c r="M1" s="9" t="s">
        <v>7</v>
      </c>
      <c r="N1" s="9" t="s">
        <v>8</v>
      </c>
      <c r="O1" s="9" t="s">
        <v>9</v>
      </c>
      <c r="P1" s="9" t="s">
        <v>10</v>
      </c>
      <c r="Q1" s="1" t="s">
        <v>11</v>
      </c>
    </row>
    <row r="2" spans="1:17" ht="53.45" customHeight="1" x14ac:dyDescent="0.25">
      <c r="A2" s="5" t="s">
        <v>4</v>
      </c>
      <c r="B2" s="2">
        <v>990</v>
      </c>
      <c r="C2" s="2">
        <v>1033</v>
      </c>
      <c r="D2" s="2">
        <v>1137</v>
      </c>
      <c r="E2" s="2">
        <v>1455</v>
      </c>
      <c r="F2" s="2">
        <v>2124</v>
      </c>
      <c r="G2" s="2">
        <v>3337</v>
      </c>
      <c r="H2" s="2">
        <v>5040</v>
      </c>
      <c r="I2" s="2">
        <v>6039</v>
      </c>
      <c r="J2" s="2">
        <v>6682</v>
      </c>
      <c r="K2" s="2">
        <v>6762</v>
      </c>
      <c r="L2" s="2">
        <v>6453</v>
      </c>
      <c r="M2" s="2">
        <v>6674</v>
      </c>
      <c r="N2" s="2">
        <v>7733</v>
      </c>
      <c r="O2" s="2">
        <v>7036</v>
      </c>
      <c r="P2" s="2">
        <v>5936</v>
      </c>
      <c r="Q2" s="2">
        <v>4766</v>
      </c>
    </row>
    <row r="3" spans="1:17" x14ac:dyDescent="0.25">
      <c r="A3" s="5" t="s">
        <v>1</v>
      </c>
      <c r="B3" s="2"/>
      <c r="C3" s="6">
        <f t="shared" ref="C3" si="0">C2-B2</f>
        <v>43</v>
      </c>
      <c r="D3" s="6">
        <f t="shared" ref="D3" si="1">D2-C2</f>
        <v>104</v>
      </c>
      <c r="E3" s="6">
        <f t="shared" ref="E3" si="2">E2-D2</f>
        <v>318</v>
      </c>
      <c r="F3" s="6">
        <f t="shared" ref="F3" si="3">F2-E2</f>
        <v>669</v>
      </c>
      <c r="G3" s="6">
        <f t="shared" ref="G3" si="4">G2-F2</f>
        <v>1213</v>
      </c>
      <c r="H3" s="6">
        <f t="shared" ref="H3" si="5">H2-G2</f>
        <v>1703</v>
      </c>
      <c r="I3" s="6">
        <f t="shared" ref="I3" si="6">I2-H2</f>
        <v>999</v>
      </c>
      <c r="J3" s="6">
        <f t="shared" ref="J3" si="7">J2-I2</f>
        <v>643</v>
      </c>
      <c r="K3" s="6">
        <f t="shared" ref="K3" si="8">K2-J2</f>
        <v>80</v>
      </c>
      <c r="L3" s="6">
        <f t="shared" ref="L3" si="9">L2-K2</f>
        <v>-309</v>
      </c>
      <c r="M3" s="6">
        <f t="shared" ref="M3" si="10">M2-L2</f>
        <v>221</v>
      </c>
      <c r="N3" s="6">
        <f t="shared" ref="N3" si="11">N2-M2</f>
        <v>1059</v>
      </c>
      <c r="O3" s="6">
        <f t="shared" ref="O3" si="12">O2-N2</f>
        <v>-697</v>
      </c>
      <c r="P3" s="6">
        <f t="shared" ref="P3" si="13">P2-O2</f>
        <v>-1100</v>
      </c>
      <c r="Q3" s="6">
        <f t="shared" ref="Q3" si="14">Q2-P2</f>
        <v>-1170</v>
      </c>
    </row>
    <row r="9" spans="1:17" x14ac:dyDescent="0.25">
      <c r="A9" s="7"/>
      <c r="B9" s="8"/>
    </row>
    <row r="10" spans="1:17" x14ac:dyDescent="0.25">
      <c r="A10" s="7"/>
      <c r="B10" s="8"/>
    </row>
    <row r="11" spans="1:17" x14ac:dyDescent="0.25">
      <c r="A11" s="7"/>
      <c r="B11" s="8"/>
    </row>
    <row r="12" spans="1:17" x14ac:dyDescent="0.25">
      <c r="A12" s="7"/>
      <c r="B12" s="8"/>
    </row>
    <row r="13" spans="1:17" x14ac:dyDescent="0.25">
      <c r="A13" s="7"/>
      <c r="B13" s="8"/>
    </row>
    <row r="14" spans="1:17" x14ac:dyDescent="0.25">
      <c r="A14" s="7"/>
      <c r="B14" s="8"/>
    </row>
    <row r="15" spans="1:17" x14ac:dyDescent="0.25">
      <c r="A15" s="7"/>
      <c r="B15" s="8"/>
    </row>
    <row r="16" spans="1:17" x14ac:dyDescent="0.25">
      <c r="A16" s="7"/>
      <c r="B16" s="8"/>
    </row>
    <row r="17" spans="1:2" x14ac:dyDescent="0.25">
      <c r="A17" s="7"/>
      <c r="B17" s="8"/>
    </row>
    <row r="18" spans="1:2" x14ac:dyDescent="0.25">
      <c r="A18" s="7"/>
      <c r="B18" s="8"/>
    </row>
    <row r="19" spans="1:2" x14ac:dyDescent="0.25">
      <c r="A19" s="7"/>
      <c r="B19" s="8"/>
    </row>
    <row r="20" spans="1:2" x14ac:dyDescent="0.25">
      <c r="A20" s="7"/>
      <c r="B20" s="8"/>
    </row>
    <row r="21" spans="1:2" x14ac:dyDescent="0.25">
      <c r="A21" s="7"/>
      <c r="B21" s="8"/>
    </row>
    <row r="22" spans="1:2" x14ac:dyDescent="0.25">
      <c r="A22" s="7"/>
      <c r="B22" s="8"/>
    </row>
    <row r="23" spans="1:2" x14ac:dyDescent="0.25">
      <c r="A23" s="7"/>
      <c r="B23" s="8"/>
    </row>
    <row r="24" spans="1:2" x14ac:dyDescent="0.25">
      <c r="A24" s="7"/>
      <c r="B24" s="8"/>
    </row>
    <row r="25" spans="1:2" x14ac:dyDescent="0.25">
      <c r="A25" s="7"/>
      <c r="B25" s="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"/>
  <sheetViews>
    <sheetView workbookViewId="0">
      <selection activeCell="G19" sqref="G19"/>
    </sheetView>
  </sheetViews>
  <sheetFormatPr baseColWidth="10" defaultRowHeight="15" x14ac:dyDescent="0.25"/>
  <cols>
    <col min="1" max="1" width="45.140625" customWidth="1"/>
    <col min="2" max="2" width="20.28515625" customWidth="1"/>
    <col min="3" max="3" width="18.28515625" customWidth="1"/>
  </cols>
  <sheetData>
    <row r="1" spans="1:5" ht="37.9" customHeight="1" x14ac:dyDescent="0.25">
      <c r="A1" s="1" t="s">
        <v>0</v>
      </c>
      <c r="B1" s="4" t="s">
        <v>3</v>
      </c>
      <c r="C1" s="4" t="s">
        <v>5</v>
      </c>
      <c r="D1" s="1" t="s">
        <v>1</v>
      </c>
      <c r="E1" s="1" t="s">
        <v>2</v>
      </c>
    </row>
    <row r="2" spans="1:5" ht="53.45" customHeight="1" x14ac:dyDescent="0.25">
      <c r="A2" s="5" t="s">
        <v>4</v>
      </c>
      <c r="B2" s="2">
        <v>5636.6</v>
      </c>
      <c r="C2" s="2">
        <v>4766</v>
      </c>
      <c r="D2" s="2">
        <f>C2-B2</f>
        <v>-870.60000000000036</v>
      </c>
      <c r="E2" s="3">
        <f>D2/B2</f>
        <v>-0.15445481318525359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"/>
  <sheetViews>
    <sheetView workbookViewId="0">
      <selection activeCell="L7" sqref="L7"/>
    </sheetView>
  </sheetViews>
  <sheetFormatPr baseColWidth="10" defaultRowHeight="15" x14ac:dyDescent="0.25"/>
  <cols>
    <col min="1" max="1" width="54.42578125" customWidth="1"/>
    <col min="2" max="6" width="8.7109375" customWidth="1"/>
  </cols>
  <sheetData>
    <row r="1" spans="1:6" ht="37.9" customHeight="1" x14ac:dyDescent="0.25">
      <c r="A1" s="1" t="s">
        <v>0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</row>
    <row r="2" spans="1:6" ht="32.450000000000003" customHeight="1" x14ac:dyDescent="0.25">
      <c r="A2" s="5" t="s">
        <v>6</v>
      </c>
      <c r="B2" s="2">
        <v>2593.41</v>
      </c>
      <c r="C2" s="2">
        <v>1033.99</v>
      </c>
      <c r="D2" s="2">
        <v>1177.27</v>
      </c>
      <c r="E2" s="2">
        <v>992.33</v>
      </c>
      <c r="F2" s="2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Evolucion Deuda PDE</vt:lpstr>
      <vt:lpstr>Var deuda PDE Jun-Dic 2015</vt:lpstr>
      <vt:lpstr>Nuevo Endeudamiento Largo Plazo</vt:lpstr>
    </vt:vector>
  </TitlesOfParts>
  <Company>INFORMATICA AYUNTAMIENTO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Sanchez Mato</dc:creator>
  <cp:lastModifiedBy>Anxela Igesias García</cp:lastModifiedBy>
  <dcterms:created xsi:type="dcterms:W3CDTF">2015-12-14T08:06:26Z</dcterms:created>
  <dcterms:modified xsi:type="dcterms:W3CDTF">2016-01-18T09:36:26Z</dcterms:modified>
</cp:coreProperties>
</file>