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GC\SERVICIO TRANSVERSALIDAD\23. BRECHAS DE GÉNERO\Sist.indicadores brechas_Red2Red\SISTEMA DEFINITIVO\BRECHAS SIN %\"/>
    </mc:Choice>
  </mc:AlternateContent>
  <bookViews>
    <workbookView xWindow="0" yWindow="0" windowWidth="28800" windowHeight="10575"/>
  </bookViews>
  <sheets>
    <sheet name="Índice" sheetId="3" r:id="rId1"/>
    <sheet name="Ficha" sheetId="4" r:id="rId2"/>
    <sheet name="1_Entorno" sheetId="1" r:id="rId3"/>
    <sheet name="2_SatisfacciónServicios" sheetId="2"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4" i="1" l="1"/>
  <c r="G444" i="1"/>
  <c r="K444" i="1" s="1"/>
  <c r="D444" i="1"/>
  <c r="C444" i="1"/>
  <c r="J444" i="1" s="1"/>
  <c r="H443" i="1"/>
  <c r="G443" i="1"/>
  <c r="K443" i="1" s="1"/>
  <c r="D443" i="1"/>
  <c r="C443" i="1"/>
  <c r="J443" i="1" s="1"/>
  <c r="H440" i="1"/>
  <c r="G440" i="1"/>
  <c r="K440" i="1" s="1"/>
  <c r="D440" i="1"/>
  <c r="C440" i="1"/>
  <c r="J440" i="1" s="1"/>
  <c r="H439" i="1"/>
  <c r="G439" i="1"/>
  <c r="K439" i="1" s="1"/>
  <c r="D439" i="1"/>
  <c r="C439" i="1"/>
  <c r="J439" i="1" s="1"/>
  <c r="H436" i="1"/>
  <c r="G436" i="1"/>
  <c r="K436" i="1" s="1"/>
  <c r="D436" i="1"/>
  <c r="C436" i="1"/>
  <c r="J436" i="1" s="1"/>
  <c r="H435" i="1"/>
  <c r="G435" i="1"/>
  <c r="K435" i="1" s="1"/>
  <c r="D435" i="1"/>
  <c r="C435" i="1"/>
  <c r="J435" i="1" s="1"/>
  <c r="L417" i="1"/>
  <c r="K417" i="1"/>
  <c r="W417" i="1" s="1"/>
  <c r="J417" i="1"/>
  <c r="V417" i="1" s="1"/>
  <c r="I417" i="1"/>
  <c r="U417" i="1" s="1"/>
  <c r="H417" i="1"/>
  <c r="F417" i="1"/>
  <c r="R417" i="1" s="1"/>
  <c r="E417" i="1"/>
  <c r="Q417" i="1" s="1"/>
  <c r="D417" i="1"/>
  <c r="P417" i="1" s="1"/>
  <c r="C417" i="1"/>
  <c r="O417" i="1" s="1"/>
  <c r="B417" i="1"/>
  <c r="L421" i="1"/>
  <c r="X421" i="1" s="1"/>
  <c r="K421" i="1"/>
  <c r="W421" i="1" s="1"/>
  <c r="J421" i="1"/>
  <c r="V421" i="1" s="1"/>
  <c r="I421" i="1"/>
  <c r="U421" i="1" s="1"/>
  <c r="H421" i="1"/>
  <c r="C421" i="1"/>
  <c r="O421" i="1" s="1"/>
  <c r="D421" i="1"/>
  <c r="P421" i="1" s="1"/>
  <c r="E421" i="1"/>
  <c r="Q421" i="1" s="1"/>
  <c r="F421" i="1"/>
  <c r="R421" i="1" s="1"/>
  <c r="B421" i="1"/>
  <c r="I425" i="1"/>
  <c r="U425" i="1" s="1"/>
  <c r="J425" i="1"/>
  <c r="V425" i="1" s="1"/>
  <c r="K425" i="1"/>
  <c r="H442" i="1" s="1"/>
  <c r="L425" i="1"/>
  <c r="X425" i="1" s="1"/>
  <c r="H425" i="1"/>
  <c r="C425" i="1"/>
  <c r="O425" i="1" s="1"/>
  <c r="D425" i="1"/>
  <c r="P425" i="1" s="1"/>
  <c r="E425" i="1"/>
  <c r="F425" i="1"/>
  <c r="R425" i="1" s="1"/>
  <c r="B425" i="1"/>
  <c r="X427" i="1"/>
  <c r="W427" i="1"/>
  <c r="V427" i="1"/>
  <c r="U427" i="1"/>
  <c r="R427" i="1"/>
  <c r="Q427" i="1"/>
  <c r="P427" i="1"/>
  <c r="O427" i="1"/>
  <c r="X426" i="1"/>
  <c r="W426" i="1"/>
  <c r="V426" i="1"/>
  <c r="U426" i="1"/>
  <c r="R426" i="1"/>
  <c r="Q426" i="1"/>
  <c r="P426" i="1"/>
  <c r="O426" i="1"/>
  <c r="Q425" i="1"/>
  <c r="X423" i="1"/>
  <c r="W423" i="1"/>
  <c r="V423" i="1"/>
  <c r="U423" i="1"/>
  <c r="R423" i="1"/>
  <c r="Q423" i="1"/>
  <c r="P423" i="1"/>
  <c r="O423" i="1"/>
  <c r="X422" i="1"/>
  <c r="W422" i="1"/>
  <c r="V422" i="1"/>
  <c r="U422" i="1"/>
  <c r="R422" i="1"/>
  <c r="Q422" i="1"/>
  <c r="P422" i="1"/>
  <c r="O422" i="1"/>
  <c r="X419" i="1"/>
  <c r="W419" i="1"/>
  <c r="V419" i="1"/>
  <c r="U419" i="1"/>
  <c r="R419" i="1"/>
  <c r="Q419" i="1"/>
  <c r="P419" i="1"/>
  <c r="O419" i="1"/>
  <c r="X418" i="1"/>
  <c r="W418" i="1"/>
  <c r="V418" i="1"/>
  <c r="U418" i="1"/>
  <c r="R418" i="1"/>
  <c r="Q418" i="1"/>
  <c r="P418" i="1"/>
  <c r="O418" i="1"/>
  <c r="X417" i="1"/>
  <c r="W425" i="1" l="1"/>
  <c r="D442" i="1"/>
  <c r="G434" i="1"/>
  <c r="K434" i="1" s="1"/>
  <c r="D438" i="1"/>
  <c r="H434" i="1"/>
  <c r="G438" i="1"/>
  <c r="K438" i="1" s="1"/>
  <c r="C442" i="1"/>
  <c r="J442" i="1" s="1"/>
  <c r="C434" i="1"/>
  <c r="J434" i="1" s="1"/>
  <c r="H438" i="1"/>
  <c r="D434" i="1"/>
  <c r="C438" i="1"/>
  <c r="J438" i="1" s="1"/>
  <c r="G442" i="1"/>
  <c r="K442" i="1" s="1"/>
  <c r="C16" i="2"/>
  <c r="D16" i="2"/>
  <c r="B16" i="2"/>
  <c r="C15" i="2"/>
  <c r="D15" i="2"/>
  <c r="B15" i="2"/>
  <c r="C14" i="2"/>
  <c r="D14" i="2"/>
  <c r="B14" i="2"/>
  <c r="V317" i="1" l="1"/>
  <c r="W317" i="1"/>
  <c r="X317" i="1"/>
  <c r="V319" i="1"/>
  <c r="W319" i="1"/>
  <c r="X319" i="1"/>
  <c r="V318" i="1"/>
  <c r="W318" i="1"/>
  <c r="X318" i="1"/>
  <c r="V313" i="1"/>
  <c r="W313" i="1"/>
  <c r="X313" i="1"/>
  <c r="V315" i="1"/>
  <c r="W315" i="1"/>
  <c r="X315" i="1"/>
  <c r="V314" i="1"/>
  <c r="W314" i="1"/>
  <c r="X314" i="1"/>
  <c r="V309" i="1"/>
  <c r="W309" i="1"/>
  <c r="X309" i="1"/>
  <c r="V311" i="1"/>
  <c r="W311" i="1"/>
  <c r="X311" i="1"/>
  <c r="V310" i="1"/>
  <c r="W310" i="1"/>
  <c r="X310" i="1"/>
  <c r="U310" i="1"/>
  <c r="U311" i="1"/>
  <c r="U309" i="1"/>
  <c r="U314" i="1"/>
  <c r="U315" i="1"/>
  <c r="U313" i="1"/>
  <c r="U318" i="1"/>
  <c r="U319" i="1"/>
  <c r="U317" i="1"/>
  <c r="P317" i="1"/>
  <c r="Q317" i="1"/>
  <c r="R317" i="1"/>
  <c r="P319" i="1"/>
  <c r="Q319" i="1"/>
  <c r="R319" i="1"/>
  <c r="P318" i="1"/>
  <c r="Q318" i="1"/>
  <c r="R318" i="1"/>
  <c r="P313" i="1"/>
  <c r="Q313" i="1"/>
  <c r="R313" i="1"/>
  <c r="P315" i="1"/>
  <c r="Q315" i="1"/>
  <c r="R315" i="1"/>
  <c r="P314" i="1"/>
  <c r="Q314" i="1"/>
  <c r="R314" i="1"/>
  <c r="P309" i="1"/>
  <c r="Q309" i="1"/>
  <c r="R309" i="1"/>
  <c r="P311" i="1"/>
  <c r="Q311" i="1"/>
  <c r="R311" i="1"/>
  <c r="P310" i="1"/>
  <c r="Q310" i="1"/>
  <c r="R310" i="1"/>
  <c r="O310" i="1"/>
  <c r="O311" i="1"/>
  <c r="O309" i="1"/>
  <c r="O314" i="1"/>
  <c r="O315" i="1"/>
  <c r="O313" i="1"/>
  <c r="O318" i="1"/>
  <c r="O319" i="1"/>
  <c r="O317" i="1"/>
  <c r="V370" i="1"/>
  <c r="W370" i="1"/>
  <c r="X370" i="1"/>
  <c r="V372" i="1"/>
  <c r="W372" i="1"/>
  <c r="X372" i="1"/>
  <c r="V371" i="1"/>
  <c r="W371" i="1"/>
  <c r="X371" i="1"/>
  <c r="V366" i="1"/>
  <c r="W366" i="1"/>
  <c r="X366" i="1"/>
  <c r="V368" i="1"/>
  <c r="W368" i="1"/>
  <c r="X368" i="1"/>
  <c r="V367" i="1"/>
  <c r="W367" i="1"/>
  <c r="X367" i="1"/>
  <c r="V362" i="1"/>
  <c r="W362" i="1"/>
  <c r="X362" i="1"/>
  <c r="V364" i="1"/>
  <c r="W364" i="1"/>
  <c r="X364" i="1"/>
  <c r="V363" i="1"/>
  <c r="W363" i="1"/>
  <c r="X363" i="1"/>
  <c r="U363" i="1"/>
  <c r="U364" i="1"/>
  <c r="U362" i="1"/>
  <c r="U367" i="1"/>
  <c r="U368" i="1"/>
  <c r="U366" i="1"/>
  <c r="U371" i="1"/>
  <c r="U372" i="1"/>
  <c r="U370" i="1"/>
  <c r="P370" i="1"/>
  <c r="Q370" i="1"/>
  <c r="R370" i="1"/>
  <c r="P372" i="1"/>
  <c r="Q372" i="1"/>
  <c r="R372" i="1"/>
  <c r="P371" i="1"/>
  <c r="Q371" i="1"/>
  <c r="R371" i="1"/>
  <c r="P366" i="1"/>
  <c r="Q366" i="1"/>
  <c r="R366" i="1"/>
  <c r="P368" i="1"/>
  <c r="Q368" i="1"/>
  <c r="R368" i="1"/>
  <c r="P367" i="1"/>
  <c r="Q367" i="1"/>
  <c r="R367" i="1"/>
  <c r="P362" i="1"/>
  <c r="Q362" i="1"/>
  <c r="R362" i="1"/>
  <c r="P364" i="1"/>
  <c r="Q364" i="1"/>
  <c r="R364" i="1"/>
  <c r="P363" i="1"/>
  <c r="Q363" i="1"/>
  <c r="R363" i="1"/>
  <c r="O370" i="1"/>
  <c r="O363" i="1"/>
  <c r="O364" i="1"/>
  <c r="O362" i="1"/>
  <c r="O367" i="1"/>
  <c r="O368" i="1"/>
  <c r="O366" i="1"/>
  <c r="O371" i="1"/>
  <c r="O372" i="1"/>
  <c r="U256" i="1"/>
  <c r="U258" i="1"/>
  <c r="U257" i="1"/>
  <c r="V264" i="1"/>
  <c r="W264" i="1"/>
  <c r="X264" i="1"/>
  <c r="V266" i="1"/>
  <c r="W266" i="1"/>
  <c r="X266" i="1"/>
  <c r="V265" i="1"/>
  <c r="W265" i="1"/>
  <c r="X265" i="1"/>
  <c r="V260" i="1"/>
  <c r="W260" i="1"/>
  <c r="X260" i="1"/>
  <c r="V262" i="1"/>
  <c r="W262" i="1"/>
  <c r="X262" i="1"/>
  <c r="V261" i="1"/>
  <c r="W261" i="1"/>
  <c r="X261" i="1"/>
  <c r="V256" i="1"/>
  <c r="W256" i="1"/>
  <c r="X256" i="1"/>
  <c r="V258" i="1"/>
  <c r="W258" i="1"/>
  <c r="X258" i="1"/>
  <c r="V257" i="1"/>
  <c r="W257" i="1"/>
  <c r="X257" i="1"/>
  <c r="U261" i="1"/>
  <c r="U262" i="1"/>
  <c r="U260" i="1"/>
  <c r="U264" i="1"/>
  <c r="U265" i="1"/>
  <c r="U266" i="1"/>
  <c r="P264" i="1"/>
  <c r="Q264" i="1"/>
  <c r="R264" i="1"/>
  <c r="P266" i="1"/>
  <c r="Q266" i="1"/>
  <c r="R266" i="1"/>
  <c r="P265" i="1"/>
  <c r="Q265" i="1"/>
  <c r="R265" i="1"/>
  <c r="P260" i="1"/>
  <c r="Q260" i="1"/>
  <c r="R260" i="1"/>
  <c r="P262" i="1"/>
  <c r="Q262" i="1"/>
  <c r="R262" i="1"/>
  <c r="P261" i="1"/>
  <c r="Q261" i="1"/>
  <c r="R261" i="1"/>
  <c r="P256" i="1"/>
  <c r="Q256" i="1"/>
  <c r="R256" i="1"/>
  <c r="P258" i="1"/>
  <c r="Q258" i="1"/>
  <c r="R258" i="1"/>
  <c r="P257" i="1"/>
  <c r="Q257" i="1"/>
  <c r="R257" i="1"/>
  <c r="O257" i="1"/>
  <c r="O258" i="1"/>
  <c r="O256" i="1"/>
  <c r="O261" i="1"/>
  <c r="O262" i="1"/>
  <c r="O260" i="1"/>
  <c r="O264" i="1"/>
  <c r="O265" i="1"/>
  <c r="O266" i="1"/>
  <c r="V211" i="1"/>
  <c r="W211" i="1"/>
  <c r="X211" i="1"/>
  <c r="V213" i="1"/>
  <c r="W213" i="1"/>
  <c r="X213" i="1"/>
  <c r="V212" i="1"/>
  <c r="W212" i="1"/>
  <c r="X212" i="1"/>
  <c r="V207" i="1"/>
  <c r="W207" i="1"/>
  <c r="X207" i="1"/>
  <c r="V209" i="1"/>
  <c r="W209" i="1"/>
  <c r="X209" i="1"/>
  <c r="V208" i="1"/>
  <c r="W208" i="1"/>
  <c r="X208" i="1"/>
  <c r="V203" i="1"/>
  <c r="W203" i="1"/>
  <c r="X203" i="1"/>
  <c r="V205" i="1"/>
  <c r="W205" i="1"/>
  <c r="X205" i="1"/>
  <c r="V204" i="1"/>
  <c r="W204" i="1"/>
  <c r="X204" i="1"/>
  <c r="U204" i="1"/>
  <c r="U205" i="1"/>
  <c r="U203" i="1"/>
  <c r="U208" i="1"/>
  <c r="U209" i="1"/>
  <c r="U207" i="1"/>
  <c r="U212" i="1"/>
  <c r="U213" i="1"/>
  <c r="U211" i="1"/>
  <c r="P211" i="1"/>
  <c r="Q211" i="1"/>
  <c r="R211" i="1"/>
  <c r="P213" i="1"/>
  <c r="Q213" i="1"/>
  <c r="R213" i="1"/>
  <c r="P212" i="1"/>
  <c r="Q212" i="1"/>
  <c r="R212" i="1"/>
  <c r="P207" i="1"/>
  <c r="Q207" i="1"/>
  <c r="R207" i="1"/>
  <c r="P209" i="1"/>
  <c r="Q209" i="1"/>
  <c r="R209" i="1"/>
  <c r="P208" i="1"/>
  <c r="Q208" i="1"/>
  <c r="R208" i="1"/>
  <c r="P203" i="1"/>
  <c r="Q203" i="1"/>
  <c r="R203" i="1"/>
  <c r="P205" i="1"/>
  <c r="Q205" i="1"/>
  <c r="R205" i="1"/>
  <c r="P204" i="1"/>
  <c r="Q204" i="1"/>
  <c r="R204" i="1"/>
  <c r="O204" i="1"/>
  <c r="O205" i="1"/>
  <c r="O203" i="1"/>
  <c r="O208" i="1"/>
  <c r="O209" i="1"/>
  <c r="O207" i="1"/>
  <c r="O212" i="1"/>
  <c r="O213" i="1"/>
  <c r="O211" i="1"/>
  <c r="V157" i="1"/>
  <c r="W157" i="1"/>
  <c r="X157" i="1"/>
  <c r="V159" i="1"/>
  <c r="W159" i="1"/>
  <c r="X159" i="1"/>
  <c r="V158" i="1"/>
  <c r="W158" i="1"/>
  <c r="X158" i="1"/>
  <c r="V153" i="1"/>
  <c r="W153" i="1"/>
  <c r="X153" i="1"/>
  <c r="V155" i="1"/>
  <c r="W155" i="1"/>
  <c r="X155" i="1"/>
  <c r="V154" i="1"/>
  <c r="W154" i="1"/>
  <c r="X154" i="1"/>
  <c r="V149" i="1"/>
  <c r="W149" i="1"/>
  <c r="X149" i="1"/>
  <c r="V151" i="1"/>
  <c r="W151" i="1"/>
  <c r="X151" i="1"/>
  <c r="V150" i="1"/>
  <c r="W150" i="1"/>
  <c r="X150" i="1"/>
  <c r="U150" i="1"/>
  <c r="U151" i="1"/>
  <c r="U149" i="1"/>
  <c r="U154" i="1"/>
  <c r="U155" i="1"/>
  <c r="U153" i="1"/>
  <c r="U158" i="1"/>
  <c r="U159" i="1"/>
  <c r="U157" i="1"/>
  <c r="P157" i="1"/>
  <c r="Q157" i="1"/>
  <c r="R157" i="1"/>
  <c r="P159" i="1"/>
  <c r="Q159" i="1"/>
  <c r="R159" i="1"/>
  <c r="P158" i="1"/>
  <c r="Q158" i="1"/>
  <c r="R158" i="1"/>
  <c r="P153" i="1"/>
  <c r="Q153" i="1"/>
  <c r="R153" i="1"/>
  <c r="P155" i="1"/>
  <c r="Q155" i="1"/>
  <c r="R155" i="1"/>
  <c r="P154" i="1"/>
  <c r="Q154" i="1"/>
  <c r="R154" i="1"/>
  <c r="P149" i="1"/>
  <c r="Q149" i="1"/>
  <c r="R149" i="1"/>
  <c r="P151" i="1"/>
  <c r="Q151" i="1"/>
  <c r="R151" i="1"/>
  <c r="P150" i="1"/>
  <c r="Q150" i="1"/>
  <c r="R150" i="1"/>
  <c r="O150" i="1"/>
  <c r="O151" i="1"/>
  <c r="O149" i="1"/>
  <c r="O154" i="1"/>
  <c r="O155" i="1"/>
  <c r="O153" i="1"/>
  <c r="O158" i="1"/>
  <c r="O159" i="1"/>
  <c r="O157" i="1"/>
  <c r="V102" i="1"/>
  <c r="W102" i="1"/>
  <c r="X102" i="1"/>
  <c r="V104" i="1"/>
  <c r="W104" i="1"/>
  <c r="X104" i="1"/>
  <c r="V103" i="1"/>
  <c r="W103" i="1"/>
  <c r="X103" i="1"/>
  <c r="V98" i="1"/>
  <c r="W98" i="1"/>
  <c r="X98" i="1"/>
  <c r="V100" i="1"/>
  <c r="W100" i="1"/>
  <c r="X100" i="1"/>
  <c r="V99" i="1"/>
  <c r="W99" i="1"/>
  <c r="X99" i="1"/>
  <c r="V94" i="1"/>
  <c r="W94" i="1"/>
  <c r="X94" i="1"/>
  <c r="V96" i="1"/>
  <c r="W96" i="1"/>
  <c r="X96" i="1"/>
  <c r="V95" i="1"/>
  <c r="W95" i="1"/>
  <c r="X95" i="1"/>
  <c r="U95" i="1"/>
  <c r="U96" i="1"/>
  <c r="U94" i="1"/>
  <c r="U99" i="1"/>
  <c r="U100" i="1"/>
  <c r="U98" i="1"/>
  <c r="U103" i="1"/>
  <c r="U104" i="1"/>
  <c r="U102" i="1"/>
  <c r="P98" i="1"/>
  <c r="Q98" i="1"/>
  <c r="R98" i="1"/>
  <c r="P100" i="1"/>
  <c r="Q100" i="1"/>
  <c r="R100" i="1"/>
  <c r="P99" i="1"/>
  <c r="Q99" i="1"/>
  <c r="R99" i="1"/>
  <c r="O99" i="1"/>
  <c r="O100" i="1"/>
  <c r="O98" i="1"/>
  <c r="P94" i="1"/>
  <c r="Q94" i="1"/>
  <c r="R94" i="1"/>
  <c r="P96" i="1"/>
  <c r="Q96" i="1"/>
  <c r="R96" i="1"/>
  <c r="P95" i="1"/>
  <c r="Q95" i="1"/>
  <c r="R95" i="1"/>
  <c r="O95" i="1"/>
  <c r="O96" i="1"/>
  <c r="O94" i="1"/>
  <c r="H327" i="1" l="1"/>
  <c r="G327" i="1"/>
  <c r="K327" i="1" s="1"/>
  <c r="D327" i="1"/>
  <c r="C327" i="1"/>
  <c r="J327" i="1" s="1"/>
  <c r="H328" i="1"/>
  <c r="G328" i="1"/>
  <c r="K328" i="1" s="1"/>
  <c r="D328" i="1"/>
  <c r="C328" i="1"/>
  <c r="J328" i="1" s="1"/>
  <c r="H326" i="1"/>
  <c r="G326" i="1"/>
  <c r="K326" i="1" s="1"/>
  <c r="D326" i="1"/>
  <c r="C326" i="1"/>
  <c r="J326" i="1" s="1"/>
  <c r="H331" i="1"/>
  <c r="G331" i="1"/>
  <c r="K331" i="1" s="1"/>
  <c r="D331" i="1"/>
  <c r="C331" i="1"/>
  <c r="J331" i="1" s="1"/>
  <c r="H332" i="1"/>
  <c r="G332" i="1"/>
  <c r="K332" i="1" s="1"/>
  <c r="D332" i="1"/>
  <c r="C332" i="1"/>
  <c r="J332" i="1" s="1"/>
  <c r="H330" i="1"/>
  <c r="G330" i="1"/>
  <c r="K330" i="1" s="1"/>
  <c r="D330" i="1"/>
  <c r="C330" i="1"/>
  <c r="J330" i="1" s="1"/>
  <c r="H335" i="1"/>
  <c r="G335" i="1"/>
  <c r="K335" i="1" s="1"/>
  <c r="D335" i="1"/>
  <c r="C335" i="1"/>
  <c r="J335" i="1" s="1"/>
  <c r="H336" i="1"/>
  <c r="G336" i="1"/>
  <c r="K336" i="1" s="1"/>
  <c r="D336" i="1"/>
  <c r="C336" i="1"/>
  <c r="J336" i="1" s="1"/>
  <c r="H334" i="1"/>
  <c r="G334" i="1"/>
  <c r="K334" i="1" s="1"/>
  <c r="D334" i="1"/>
  <c r="C334" i="1"/>
  <c r="J334" i="1" s="1"/>
  <c r="H381" i="1"/>
  <c r="G381" i="1"/>
  <c r="K381" i="1" s="1"/>
  <c r="D381" i="1"/>
  <c r="C381" i="1"/>
  <c r="J381" i="1" s="1"/>
  <c r="H382" i="1"/>
  <c r="G382" i="1"/>
  <c r="K382" i="1" s="1"/>
  <c r="D382" i="1"/>
  <c r="C382" i="1"/>
  <c r="J382" i="1" s="1"/>
  <c r="H380" i="1"/>
  <c r="G380" i="1"/>
  <c r="K380" i="1" s="1"/>
  <c r="D380" i="1"/>
  <c r="C380" i="1"/>
  <c r="J380" i="1" s="1"/>
  <c r="H385" i="1"/>
  <c r="G385" i="1"/>
  <c r="K385" i="1" s="1"/>
  <c r="D385" i="1"/>
  <c r="C385" i="1"/>
  <c r="J385" i="1" s="1"/>
  <c r="H386" i="1"/>
  <c r="G386" i="1"/>
  <c r="K386" i="1" s="1"/>
  <c r="D386" i="1"/>
  <c r="C386" i="1"/>
  <c r="J386" i="1" s="1"/>
  <c r="H384" i="1"/>
  <c r="G384" i="1"/>
  <c r="K384" i="1" s="1"/>
  <c r="D384" i="1"/>
  <c r="C384" i="1"/>
  <c r="J384" i="1" s="1"/>
  <c r="H389" i="1"/>
  <c r="G389" i="1"/>
  <c r="K389" i="1" s="1"/>
  <c r="D389" i="1"/>
  <c r="C389" i="1"/>
  <c r="J389" i="1" s="1"/>
  <c r="H390" i="1"/>
  <c r="G390" i="1"/>
  <c r="K390" i="1" s="1"/>
  <c r="D390" i="1"/>
  <c r="C390" i="1"/>
  <c r="J390" i="1" s="1"/>
  <c r="H388" i="1"/>
  <c r="G388" i="1"/>
  <c r="K388" i="1" s="1"/>
  <c r="D388" i="1"/>
  <c r="C388" i="1"/>
  <c r="J388" i="1" s="1"/>
  <c r="H274" i="1"/>
  <c r="G274" i="1"/>
  <c r="K274" i="1" s="1"/>
  <c r="D274" i="1"/>
  <c r="C274" i="1"/>
  <c r="J274" i="1" s="1"/>
  <c r="H275" i="1"/>
  <c r="G275" i="1"/>
  <c r="K275" i="1" s="1"/>
  <c r="D275" i="1"/>
  <c r="C275" i="1"/>
  <c r="J275" i="1" s="1"/>
  <c r="H273" i="1"/>
  <c r="G273" i="1"/>
  <c r="K273" i="1" s="1"/>
  <c r="D273" i="1"/>
  <c r="C273" i="1"/>
  <c r="J273" i="1" s="1"/>
  <c r="H278" i="1"/>
  <c r="G278" i="1"/>
  <c r="K278" i="1" s="1"/>
  <c r="D278" i="1"/>
  <c r="C278" i="1"/>
  <c r="J278" i="1" s="1"/>
  <c r="H279" i="1"/>
  <c r="G279" i="1"/>
  <c r="K279" i="1" s="1"/>
  <c r="D279" i="1"/>
  <c r="C279" i="1"/>
  <c r="J279" i="1" s="1"/>
  <c r="H277" i="1"/>
  <c r="G277" i="1"/>
  <c r="K277" i="1" s="1"/>
  <c r="D277" i="1"/>
  <c r="C277" i="1"/>
  <c r="J277" i="1" s="1"/>
  <c r="H282" i="1"/>
  <c r="G282" i="1"/>
  <c r="K282" i="1" s="1"/>
  <c r="D282" i="1"/>
  <c r="C282" i="1"/>
  <c r="J282" i="1" s="1"/>
  <c r="H283" i="1"/>
  <c r="G283" i="1"/>
  <c r="K283" i="1" s="1"/>
  <c r="D283" i="1"/>
  <c r="C283" i="1"/>
  <c r="J283" i="1" s="1"/>
  <c r="H281" i="1"/>
  <c r="G281" i="1"/>
  <c r="K281" i="1" s="1"/>
  <c r="D281" i="1"/>
  <c r="C281" i="1"/>
  <c r="J281" i="1" s="1"/>
  <c r="H221" i="1"/>
  <c r="G221" i="1"/>
  <c r="K221" i="1" s="1"/>
  <c r="D221" i="1"/>
  <c r="C221" i="1"/>
  <c r="J221" i="1" s="1"/>
  <c r="H222" i="1"/>
  <c r="G222" i="1"/>
  <c r="K222" i="1" s="1"/>
  <c r="D222" i="1"/>
  <c r="C222" i="1"/>
  <c r="J222" i="1" s="1"/>
  <c r="H220" i="1"/>
  <c r="G220" i="1"/>
  <c r="K220" i="1" s="1"/>
  <c r="D220" i="1"/>
  <c r="C220" i="1"/>
  <c r="J220" i="1" s="1"/>
  <c r="H225" i="1"/>
  <c r="G225" i="1"/>
  <c r="K225" i="1" s="1"/>
  <c r="D225" i="1"/>
  <c r="C225" i="1"/>
  <c r="J225" i="1" s="1"/>
  <c r="H226" i="1"/>
  <c r="G226" i="1"/>
  <c r="K226" i="1" s="1"/>
  <c r="D226" i="1"/>
  <c r="C226" i="1"/>
  <c r="J226" i="1" s="1"/>
  <c r="H224" i="1"/>
  <c r="G224" i="1"/>
  <c r="K224" i="1" s="1"/>
  <c r="D224" i="1"/>
  <c r="C224" i="1"/>
  <c r="J224" i="1" s="1"/>
  <c r="H229" i="1"/>
  <c r="G229" i="1"/>
  <c r="K229" i="1" s="1"/>
  <c r="D229" i="1"/>
  <c r="C229" i="1"/>
  <c r="J229" i="1" s="1"/>
  <c r="H230" i="1"/>
  <c r="G230" i="1"/>
  <c r="K230" i="1" s="1"/>
  <c r="D230" i="1"/>
  <c r="C230" i="1"/>
  <c r="J230" i="1" s="1"/>
  <c r="H228" i="1"/>
  <c r="G228" i="1"/>
  <c r="K228" i="1" s="1"/>
  <c r="D228" i="1"/>
  <c r="C228" i="1"/>
  <c r="J228" i="1" s="1"/>
  <c r="H167" i="1"/>
  <c r="G167" i="1"/>
  <c r="K167" i="1" s="1"/>
  <c r="D167" i="1"/>
  <c r="C167" i="1"/>
  <c r="J167" i="1" s="1"/>
  <c r="H168" i="1"/>
  <c r="G168" i="1"/>
  <c r="K168" i="1" s="1"/>
  <c r="D168" i="1"/>
  <c r="C168" i="1"/>
  <c r="J168" i="1" s="1"/>
  <c r="H166" i="1"/>
  <c r="G166" i="1"/>
  <c r="K166" i="1" s="1"/>
  <c r="D166" i="1"/>
  <c r="C166" i="1"/>
  <c r="J166" i="1" s="1"/>
  <c r="H171" i="1"/>
  <c r="G171" i="1"/>
  <c r="K171" i="1" s="1"/>
  <c r="D171" i="1"/>
  <c r="C171" i="1"/>
  <c r="J171" i="1" s="1"/>
  <c r="H172" i="1"/>
  <c r="G172" i="1"/>
  <c r="K172" i="1" s="1"/>
  <c r="D172" i="1"/>
  <c r="C172" i="1"/>
  <c r="J172" i="1" s="1"/>
  <c r="H170" i="1"/>
  <c r="G170" i="1"/>
  <c r="K170" i="1" s="1"/>
  <c r="D170" i="1"/>
  <c r="C170" i="1"/>
  <c r="J170" i="1" s="1"/>
  <c r="H175" i="1"/>
  <c r="G175" i="1"/>
  <c r="K175" i="1" s="1"/>
  <c r="D175" i="1"/>
  <c r="C175" i="1"/>
  <c r="J175" i="1" s="1"/>
  <c r="H176" i="1"/>
  <c r="G176" i="1"/>
  <c r="K176" i="1" s="1"/>
  <c r="D176" i="1"/>
  <c r="C176" i="1"/>
  <c r="J176" i="1" s="1"/>
  <c r="H174" i="1"/>
  <c r="G174" i="1"/>
  <c r="K174" i="1" s="1"/>
  <c r="D174" i="1"/>
  <c r="C174" i="1"/>
  <c r="J174" i="1" s="1"/>
  <c r="H113" i="1"/>
  <c r="G113" i="1"/>
  <c r="K113" i="1" s="1"/>
  <c r="D113" i="1"/>
  <c r="C113" i="1"/>
  <c r="J113" i="1" s="1"/>
  <c r="H112" i="1"/>
  <c r="G112" i="1"/>
  <c r="K112" i="1" s="1"/>
  <c r="D112" i="1"/>
  <c r="C112" i="1"/>
  <c r="J112" i="1" s="1"/>
  <c r="H111" i="1"/>
  <c r="G111" i="1"/>
  <c r="K111" i="1" s="1"/>
  <c r="D111" i="1"/>
  <c r="C111" i="1"/>
  <c r="J111" i="1" s="1"/>
  <c r="H117" i="1"/>
  <c r="G117" i="1"/>
  <c r="K117" i="1" s="1"/>
  <c r="D117" i="1"/>
  <c r="C117" i="1"/>
  <c r="J117" i="1" s="1"/>
  <c r="H116" i="1"/>
  <c r="G116" i="1"/>
  <c r="K116" i="1" s="1"/>
  <c r="D116" i="1"/>
  <c r="C116" i="1"/>
  <c r="J116" i="1" s="1"/>
  <c r="H115" i="1"/>
  <c r="G115" i="1"/>
  <c r="K115" i="1" s="1"/>
  <c r="D115" i="1"/>
  <c r="C115" i="1"/>
  <c r="J115" i="1" s="1"/>
  <c r="H121" i="1"/>
  <c r="G121" i="1"/>
  <c r="K121" i="1" s="1"/>
  <c r="D121" i="1"/>
  <c r="C121" i="1"/>
  <c r="J121" i="1" s="1"/>
  <c r="H120" i="1"/>
  <c r="G120" i="1"/>
  <c r="K120" i="1" s="1"/>
  <c r="D120" i="1"/>
  <c r="C120" i="1"/>
  <c r="J120" i="1" s="1"/>
  <c r="H119" i="1"/>
  <c r="G119" i="1"/>
  <c r="K119" i="1" s="1"/>
  <c r="D119" i="1"/>
  <c r="C119" i="1"/>
  <c r="J119" i="1" s="1"/>
  <c r="B103" i="1"/>
  <c r="B104" i="1"/>
  <c r="B102" i="1"/>
  <c r="H58" i="1"/>
  <c r="G58" i="1"/>
  <c r="K58" i="1" s="1"/>
  <c r="D58" i="1"/>
  <c r="C58" i="1"/>
  <c r="J58" i="1" s="1"/>
  <c r="H59" i="1"/>
  <c r="G59" i="1"/>
  <c r="K59" i="1" s="1"/>
  <c r="D59" i="1"/>
  <c r="C59" i="1"/>
  <c r="J59" i="1" s="1"/>
  <c r="H57" i="1"/>
  <c r="G57" i="1"/>
  <c r="K57" i="1" s="1"/>
  <c r="D57" i="1"/>
  <c r="C57" i="1"/>
  <c r="J57" i="1" s="1"/>
  <c r="H62" i="1"/>
  <c r="G62" i="1"/>
  <c r="K62" i="1" s="1"/>
  <c r="D62" i="1"/>
  <c r="C62" i="1"/>
  <c r="J62" i="1" s="1"/>
  <c r="H63" i="1"/>
  <c r="G63" i="1"/>
  <c r="K63" i="1" s="1"/>
  <c r="D63" i="1"/>
  <c r="C63" i="1"/>
  <c r="J63" i="1" s="1"/>
  <c r="H61" i="1"/>
  <c r="G61" i="1"/>
  <c r="K61" i="1" s="1"/>
  <c r="D61" i="1"/>
  <c r="C61" i="1"/>
  <c r="J61" i="1" s="1"/>
  <c r="H66" i="1"/>
  <c r="G66" i="1"/>
  <c r="K66" i="1" s="1"/>
  <c r="D66" i="1"/>
  <c r="C66" i="1"/>
  <c r="J66" i="1" s="1"/>
  <c r="H67" i="1"/>
  <c r="G67" i="1"/>
  <c r="K67" i="1" s="1"/>
  <c r="D67" i="1"/>
  <c r="C67" i="1"/>
  <c r="J67" i="1" s="1"/>
  <c r="H65" i="1"/>
  <c r="G65" i="1"/>
  <c r="K65" i="1" s="1"/>
  <c r="D65" i="1"/>
  <c r="C65" i="1"/>
  <c r="J65" i="1" s="1"/>
  <c r="X40" i="1"/>
  <c r="W40" i="1"/>
  <c r="V40" i="1"/>
  <c r="U40" i="1"/>
  <c r="R40" i="1"/>
  <c r="Q40" i="1"/>
  <c r="P40" i="1"/>
  <c r="O40" i="1"/>
  <c r="X41" i="1"/>
  <c r="W41" i="1"/>
  <c r="V41" i="1"/>
  <c r="U41" i="1"/>
  <c r="R41" i="1"/>
  <c r="Q41" i="1"/>
  <c r="P41" i="1"/>
  <c r="O41" i="1"/>
  <c r="X39" i="1"/>
  <c r="W39" i="1"/>
  <c r="V39" i="1"/>
  <c r="U39" i="1"/>
  <c r="R39" i="1"/>
  <c r="Q39" i="1"/>
  <c r="P39" i="1"/>
  <c r="O39" i="1"/>
  <c r="X44" i="1"/>
  <c r="W44" i="1"/>
  <c r="V44" i="1"/>
  <c r="U44" i="1"/>
  <c r="R44" i="1"/>
  <c r="Q44" i="1"/>
  <c r="P44" i="1"/>
  <c r="O44" i="1"/>
  <c r="X45" i="1"/>
  <c r="W45" i="1"/>
  <c r="V45" i="1"/>
  <c r="U45" i="1"/>
  <c r="R45" i="1"/>
  <c r="Q45" i="1"/>
  <c r="P45" i="1"/>
  <c r="O45" i="1"/>
  <c r="X43" i="1"/>
  <c r="W43" i="1"/>
  <c r="V43" i="1"/>
  <c r="U43" i="1"/>
  <c r="R43" i="1"/>
  <c r="Q43" i="1"/>
  <c r="P43" i="1"/>
  <c r="O43" i="1"/>
  <c r="X48" i="1"/>
  <c r="W48" i="1"/>
  <c r="V48" i="1"/>
  <c r="U48" i="1"/>
  <c r="R48" i="1"/>
  <c r="Q48" i="1"/>
  <c r="P48" i="1"/>
  <c r="O48" i="1"/>
  <c r="X49" i="1"/>
  <c r="W49" i="1"/>
  <c r="V49" i="1"/>
  <c r="U49" i="1"/>
  <c r="R49" i="1"/>
  <c r="Q49" i="1"/>
  <c r="P49" i="1"/>
  <c r="O49" i="1"/>
  <c r="X47" i="1"/>
  <c r="W47" i="1"/>
  <c r="V47" i="1"/>
  <c r="U47" i="1"/>
  <c r="R47" i="1"/>
  <c r="Q47" i="1"/>
  <c r="P47" i="1"/>
  <c r="O47" i="1"/>
  <c r="P102" i="1" l="1"/>
  <c r="O102" i="1"/>
  <c r="Q102" i="1"/>
  <c r="R102" i="1"/>
  <c r="R104" i="1"/>
  <c r="Q104" i="1"/>
  <c r="O104" i="1"/>
  <c r="P104" i="1"/>
  <c r="R103" i="1"/>
  <c r="P103" i="1"/>
  <c r="Q103" i="1"/>
  <c r="O103" i="1"/>
</calcChain>
</file>

<file path=xl/sharedStrings.xml><?xml version="1.0" encoding="utf-8"?>
<sst xmlns="http://schemas.openxmlformats.org/spreadsheetml/2006/main" count="1226" uniqueCount="192">
  <si>
    <t>Total</t>
  </si>
  <si>
    <t>Mucho</t>
  </si>
  <si>
    <t>Algo</t>
  </si>
  <si>
    <t>Nada</t>
  </si>
  <si>
    <t>No consta</t>
  </si>
  <si>
    <t>Ruido molesto procedente del exterior</t>
  </si>
  <si>
    <t>Malos olores procedentes del exterior</t>
  </si>
  <si>
    <t>Agua de consumo de mala calidad</t>
  </si>
  <si>
    <t>Calles poco limpias</t>
  </si>
  <si>
    <t>Contaminación del aire por industria cercana</t>
  </si>
  <si>
    <t>Contaminación del aire por otras causas</t>
  </si>
  <si>
    <t>Presencia de animales molestos</t>
  </si>
  <si>
    <t>ESPAÑA</t>
  </si>
  <si>
    <t>Hogares que sufren problemas en la vivienda y su entorno: contaminación y otros problemas ambientales</t>
  </si>
  <si>
    <t>Satisfacción con control del ruido</t>
  </si>
  <si>
    <r>
      <rPr>
        <b/>
        <sz val="12"/>
        <color theme="0"/>
        <rFont val="Arial Narrow"/>
        <family val="2"/>
      </rPr>
      <t>Satisfacción con limpieza de las calles</t>
    </r>
    <r>
      <rPr>
        <b/>
        <sz val="8"/>
        <color theme="0"/>
        <rFont val="Arial Narrow"/>
        <family val="2"/>
      </rPr>
      <t> </t>
    </r>
  </si>
  <si>
    <t>Hombres</t>
  </si>
  <si>
    <t>Mujeres</t>
  </si>
  <si>
    <t>Nada satisfecho/a</t>
  </si>
  <si>
    <t>Poco satisfecho/a</t>
  </si>
  <si>
    <t>Bastante satisfecho/a</t>
  </si>
  <si>
    <t>Muy satisfecho/a</t>
  </si>
  <si>
    <t>NS/NC</t>
  </si>
  <si>
    <t>Ambos sexos</t>
  </si>
  <si>
    <t>2011-2012</t>
  </si>
  <si>
    <t>MADRID</t>
  </si>
  <si>
    <t>EU-28</t>
  </si>
  <si>
    <t>Fuente Europa: SILC, Eurostat.</t>
  </si>
  <si>
    <t>Fuente España: Encuesta Condiciones de Vida, INE.</t>
  </si>
  <si>
    <t>2.1.</t>
  </si>
  <si>
    <t>Media de satisfacción 0 a 10</t>
  </si>
  <si>
    <t>1.2.</t>
  </si>
  <si>
    <t xml:space="preserve">Fuente España: Encuesta Nacional de Salud, INE. </t>
  </si>
  <si>
    <t xml:space="preserve">Fuente Comunidad de Madrid: Encuesta Nacional de Salud, INE. </t>
  </si>
  <si>
    <t>Fuente España: Encuesta Nacional de Salud, INE.</t>
  </si>
  <si>
    <t>Fuente Comunidad de Madrid: Encuesta Nacional de Salud, INE.</t>
  </si>
  <si>
    <t>1.3.</t>
  </si>
  <si>
    <t>1.4.</t>
  </si>
  <si>
    <t>1.5.</t>
  </si>
  <si>
    <t>1.6.</t>
  </si>
  <si>
    <t>1.8.</t>
  </si>
  <si>
    <t>Concentración (%)</t>
  </si>
  <si>
    <t>Si tiene problemas</t>
  </si>
  <si>
    <t>No tiene problemas</t>
  </si>
  <si>
    <t>FICHA INDICADOR</t>
  </si>
  <si>
    <t>Número</t>
  </si>
  <si>
    <t>1.1.</t>
  </si>
  <si>
    <t>Comunidad de Madrid</t>
  </si>
  <si>
    <t>Sí tiene problemas</t>
  </si>
  <si>
    <t>Porcentaje de personas con problemas</t>
  </si>
  <si>
    <t xml:space="preserve">Fuente: Encuesta de Calidad de Vida y Satisfacción con los Servicios Públicos de la Ciudad de Madrid </t>
  </si>
  <si>
    <t>Número y porcentaje</t>
  </si>
  <si>
    <t>Media de satisfacción (0-10)</t>
  </si>
  <si>
    <t>Porcentaje bastante+muy satisfecho/a</t>
  </si>
  <si>
    <t>Porcentaje satisfecho/a + muy satisfecho/a</t>
  </si>
  <si>
    <t>Porcentaje de hogares según sexo de la persona de referencia del hogar</t>
  </si>
  <si>
    <t>Fuente Madrid: Encuesta Condiciones de Vida, INE. Explotación de la Subdirección de Estadística del Ayuntamiento de Madrid.</t>
  </si>
  <si>
    <t>Escasez de zonas verdes</t>
  </si>
  <si>
    <t>Número (en miles) y porcentaje</t>
  </si>
  <si>
    <t>Número (en miles)</t>
  </si>
  <si>
    <t>Población que reside en viviendas con agua de consumo de mala calidad</t>
  </si>
  <si>
    <t>Población que reside en viviendas con presencia de animales molestos</t>
  </si>
  <si>
    <t>Población que reside en viviendas con problemas de calles poco limpias en el entorno</t>
  </si>
  <si>
    <t>Población que reside en viviendas con problemas de ruidos molestos procedentes del exterior</t>
  </si>
  <si>
    <t>Población que reside en viviendas con problemas de malos olores procedentes del exterior</t>
  </si>
  <si>
    <t>Población que reside en viviendas con problemas de contaminación del aire por otras causas</t>
  </si>
  <si>
    <t xml:space="preserve"> Población que reside en viviendas con problemas de contaminación del aire por industria cercana</t>
  </si>
  <si>
    <t>Población que reside en viviendas con escasez de zonas verdes en el entorno</t>
  </si>
  <si>
    <t>Satisfacción con la calidad medioambiental de la ciudad de Madrid</t>
  </si>
  <si>
    <t xml:space="preserve">Informe de la Encuesta de Calidad de Vida y Satisfacción con los Servicios Públicos de la Ciudad de Madrid: Medioambiente. S.G. Calidad y Evaluación. </t>
  </si>
  <si>
    <t>Satisfacción con la recogida selectiva de residuos</t>
  </si>
  <si>
    <t>Satisfacción con los puntos limpios en la ciudad</t>
  </si>
  <si>
    <t>Satisfacción con control de la contaminación atmosférica</t>
  </si>
  <si>
    <t>1.7</t>
  </si>
  <si>
    <t>1.8</t>
  </si>
  <si>
    <t>2.2</t>
  </si>
  <si>
    <t>2.3</t>
  </si>
  <si>
    <t>2.4</t>
  </si>
  <si>
    <t>2.5</t>
  </si>
  <si>
    <t>2.6</t>
  </si>
  <si>
    <t>Ámbito de Medioambiente</t>
  </si>
  <si>
    <t>1. Valoración del entorno medioambiental y salubridad</t>
  </si>
  <si>
    <t>2. Satisfacción con los servicios municipales relacionados</t>
  </si>
  <si>
    <t>Población que reside en viviendas con problemas de contaminación del aire por industria cercana</t>
  </si>
  <si>
    <t>Satisfacción con control de la contaminación de la atmósfera</t>
  </si>
  <si>
    <t xml:space="preserve">Satisfacción con limpieza de las calles </t>
  </si>
  <si>
    <t>Satisfacción con recogida selectiva de residuos</t>
  </si>
  <si>
    <t>Satisfacción con puntos limpios en la ciudad</t>
  </si>
  <si>
    <r>
      <t>1.1.</t>
    </r>
    <r>
      <rPr>
        <sz val="7"/>
        <color theme="1"/>
        <rFont val="Times New Roman"/>
        <family val="1"/>
      </rPr>
      <t xml:space="preserve">        </t>
    </r>
    <r>
      <rPr>
        <sz val="12"/>
        <color rgb="FF000000"/>
        <rFont val="Arial Narrow"/>
        <family val="2"/>
      </rPr>
      <t>Valoración del entorno medioambiental y salubridad</t>
    </r>
  </si>
  <si>
    <r>
      <t>a)</t>
    </r>
    <r>
      <rPr>
        <b/>
        <sz val="7"/>
        <color rgb="FF5CACE2"/>
        <rFont val="Times New Roman"/>
        <family val="1"/>
      </rPr>
      <t xml:space="preserve">                  </t>
    </r>
    <r>
      <rPr>
        <b/>
        <sz val="12"/>
        <color rgb="FF5CACE2"/>
        <rFont val="Arial Narrow"/>
        <family val="2"/>
      </rPr>
      <t>Hogares que sufren problemas en la vivienda y su entorno: contaminación y otros problemas ambientales</t>
    </r>
  </si>
  <si>
    <t>SUB-SISTEMA</t>
  </si>
  <si>
    <t>INDICADOR</t>
  </si>
  <si>
    <t>Valoración entorno medioambiental y salubridad</t>
  </si>
  <si>
    <t>Definición</t>
  </si>
  <si>
    <t>Distribución porcentual de los hogares según presentan problemas de contaminación y otros problemas ambientales en el entorno de la vivienda, según sexo de la persona de referencia del hogar.</t>
  </si>
  <si>
    <t>Fórmula de cálculo</t>
  </si>
  <si>
    <t xml:space="preserve">Los datos se obtienen de la explotación de la Encuesta de Condiciones de Vida, dirigida a la población que residen en las viviendas familiares principales. </t>
  </si>
  <si>
    <t>El indicador muestra el porcentaje de hogares, sobre el total de ellos, que presenta problemas de contaminación y medioambientales en el entorno de la vivienda, según el sexo de la persona de referencia del hogar:</t>
  </si>
  <si>
    <t>Donde Px es la población de hombres o de mujeres de referencia de los hogares.</t>
  </si>
  <si>
    <t>Interpretación</t>
  </si>
  <si>
    <t>Se interpreta como el porcentaje de hogares según el sexo de quien se autodenomina como persona de referencia del hogar, que presenta problemas de contaminación y otros problemas medioambientales en el entorno de la vivienda. A partir del dato se puede establecer brechas de género.</t>
  </si>
  <si>
    <t>Ejemplo:</t>
  </si>
  <si>
    <t>En la ciudad de Madrid, 2018, el 28% de los hogares presenta problemas de contaminación y medioambientales en el entorno: el 26% de los hogares con persona de referencia hombre, y el 30% de los hogares con persona de referencia mujer.</t>
  </si>
  <si>
    <t>Fuente y periodicidad</t>
  </si>
  <si>
    <t>Encuesta Condiciones de Vida, INE. Para Madrid, explotación de datos por SG de Estadística Ayuntamiento de Madrid.</t>
  </si>
  <si>
    <t>Anual</t>
  </si>
  <si>
    <t xml:space="preserve">Variables de cruce </t>
  </si>
  <si>
    <r>
      <t>·</t>
    </r>
    <r>
      <rPr>
        <sz val="7"/>
        <color rgb="FF5CACE2"/>
        <rFont val="Times New Roman"/>
        <family val="1"/>
      </rPr>
      <t xml:space="preserve">         </t>
    </r>
    <r>
      <rPr>
        <sz val="12"/>
        <color rgb="FF5CACE2"/>
        <rFont val="Arial Narrow"/>
        <family val="2"/>
      </rPr>
      <t>Nacionalidad persona referencia del hogar</t>
    </r>
  </si>
  <si>
    <r>
      <t>·</t>
    </r>
    <r>
      <rPr>
        <sz val="7"/>
        <color rgb="FF5CACE2"/>
        <rFont val="Times New Roman"/>
        <family val="1"/>
      </rPr>
      <t xml:space="preserve">         </t>
    </r>
    <r>
      <rPr>
        <sz val="12"/>
        <color rgb="FF5CACE2"/>
        <rFont val="Arial Narrow"/>
        <family val="2"/>
      </rPr>
      <t>Edad persona referencia del hogar</t>
    </r>
  </si>
  <si>
    <r>
      <t>·</t>
    </r>
    <r>
      <rPr>
        <sz val="7"/>
        <color rgb="FF5CACE2"/>
        <rFont val="Times New Roman"/>
        <family val="1"/>
      </rPr>
      <t xml:space="preserve">         </t>
    </r>
    <r>
      <rPr>
        <sz val="12"/>
        <color rgb="FF5CACE2"/>
        <rFont val="Arial Narrow"/>
        <family val="2"/>
      </rPr>
      <t>Tipo de hogar</t>
    </r>
  </si>
  <si>
    <t>Disponibilidad de datos</t>
  </si>
  <si>
    <t>Nivel europeo</t>
  </si>
  <si>
    <t>Nivel estatal</t>
  </si>
  <si>
    <t>Nivel comunidad</t>
  </si>
  <si>
    <t>Nivel distritos</t>
  </si>
  <si>
    <t>Fuente</t>
  </si>
  <si>
    <t>SILC, Eurostat.</t>
  </si>
  <si>
    <t>Encuesta Condiciones de Vida, INE.</t>
  </si>
  <si>
    <t>Sin información disponible</t>
  </si>
  <si>
    <t>Periodicidad</t>
  </si>
  <si>
    <r>
      <t>b)</t>
    </r>
    <r>
      <rPr>
        <b/>
        <sz val="7"/>
        <color rgb="FF5CACE2"/>
        <rFont val="Times New Roman"/>
        <family val="1"/>
      </rPr>
      <t xml:space="preserve">                  </t>
    </r>
    <r>
      <rPr>
        <b/>
        <sz val="12"/>
        <color rgb="FF5CACE2"/>
        <rFont val="Arial Narrow"/>
        <family val="2"/>
      </rPr>
      <t>Población que reside en viviendas con agua de consumo de mala calidad</t>
    </r>
  </si>
  <si>
    <t>Población de mujeres y hombres que residen en viviendas con problemas de agua de consumo de mala calidad, según nivel de dicho problema.</t>
  </si>
  <si>
    <t>El indicador se obtiene de la Encuesta Nacional de Salud, INE, dirigida a toda la población que reside en viviendas familiares del territorio nacional.</t>
  </si>
  <si>
    <t>La información se obtiene de la pregunta: ¿Tiene el entorno de su vivienda alguno de los problemas siguientes? Las categorías de respuesta son Mucho, Algo, Poco, Nada.</t>
  </si>
  <si>
    <t>A partir de las respuestas de la población, se calcula el porcentaje de mujeres y de hombres que viven en viviendas con dichos problemas. El cálculo se realiza por medio de un indicador de concentración:</t>
  </si>
  <si>
    <t>Donde Px es la población de hombres o de mujeres, y Nivel Problema Y es la población que indica uno de los niveles de respuesta: Mucho, Algo, Poco, Nada.</t>
  </si>
  <si>
    <t>Se interpreta como el porcentaje de la población de un sexo, que tiene un determinado nivel del problema medioambiental en el entorno de su vivienda, sobre el total de población del mismo sexo.</t>
  </si>
  <si>
    <t>En la Comunidad de Madrid, 2017, el 13% de la población indica tener problemas de agua de consumo de mala calidad, sin diferencias de género (13% tanto hombres como mujeres). Este problema está por debajo del promedio nacional, pues a nivel de España el 34% de la población tiene dicho problema, también sin diferencias de género.</t>
  </si>
  <si>
    <t>Sin información desagregada a nivel de la ciudad de Madrid.</t>
  </si>
  <si>
    <t>Encuesta Nacional de Salud, INE.</t>
  </si>
  <si>
    <t>2003, 2006, 2012, 2017</t>
  </si>
  <si>
    <r>
      <t>c)</t>
    </r>
    <r>
      <rPr>
        <b/>
        <sz val="7"/>
        <color rgb="FF5CACE2"/>
        <rFont val="Times New Roman"/>
        <family val="1"/>
      </rPr>
      <t xml:space="preserve">                  </t>
    </r>
    <r>
      <rPr>
        <b/>
        <sz val="12"/>
        <color rgb="FF5CACE2"/>
        <rFont val="Arial Narrow"/>
        <family val="2"/>
      </rPr>
      <t>Población que reside en viviendas con presencia de animales molestos</t>
    </r>
  </si>
  <si>
    <t>Población de mujeres y hombres que residen en viviendas con problemas de presencia de animales molestos en el entorno, según nivel de dicho problema.</t>
  </si>
  <si>
    <t>En la Comunidad de Madrid, 2017, el 43% de la población indica tener problemas de presencia de animales molestos en el entorno de la vivienda: un 44% de los hombres y un 43% de las mujeres.</t>
  </si>
  <si>
    <r>
      <t>d)</t>
    </r>
    <r>
      <rPr>
        <b/>
        <sz val="7"/>
        <color rgb="FF5CACE2"/>
        <rFont val="Times New Roman"/>
        <family val="1"/>
      </rPr>
      <t xml:space="preserve">                  </t>
    </r>
    <r>
      <rPr>
        <b/>
        <sz val="12"/>
        <color rgb="FF5CACE2"/>
        <rFont val="Arial Narrow"/>
        <family val="2"/>
      </rPr>
      <t>Población que reside en viviendas con problemas de calles poco limpias en el entorno</t>
    </r>
  </si>
  <si>
    <t>Población de mujeres y hombres que residen en viviendas con problemas de calles poco limpias en el entorno, según nivel de dicho problema.</t>
  </si>
  <si>
    <t>En la Comunidad de Madrid, 2017, el 69% de la población indica tener problemas de calles poco limpias en el entorno de su vivienda, sin diferencias de género (69% tanto hombres como mujeres). Este problema está por sobre el promedio nacional, pues a nivel de España el 38% de la población tiene dicho problema, también sin diferencias de género.</t>
  </si>
  <si>
    <r>
      <t>e)</t>
    </r>
    <r>
      <rPr>
        <b/>
        <sz val="7"/>
        <color rgb="FF5CACE2"/>
        <rFont val="Times New Roman"/>
        <family val="1"/>
      </rPr>
      <t xml:space="preserve">                  </t>
    </r>
    <r>
      <rPr>
        <b/>
        <sz val="12"/>
        <color rgb="FF5CACE2"/>
        <rFont val="Arial Narrow"/>
        <family val="2"/>
      </rPr>
      <t>Población que reside en viviendas con problemas de ruidos molestos procedentes del exterior</t>
    </r>
  </si>
  <si>
    <t>Población de mujeres y hombres que residen en viviendas con problemas de ruidos molestos procedentes del exterior, según nivel de dicho problema.</t>
  </si>
  <si>
    <t>En la Comunidad de Madrid, 2017, el 34% de la población indica tener problemas de ruidos molestos procedentes del exterior: un 32% de los hombres y un 36% de las mujeres.</t>
  </si>
  <si>
    <r>
      <t>f)</t>
    </r>
    <r>
      <rPr>
        <b/>
        <sz val="7"/>
        <color rgb="FF5CACE2"/>
        <rFont val="Times New Roman"/>
        <family val="1"/>
      </rPr>
      <t xml:space="preserve">                    </t>
    </r>
    <r>
      <rPr>
        <b/>
        <sz val="12"/>
        <color rgb="FF5CACE2"/>
        <rFont val="Arial Narrow"/>
        <family val="2"/>
      </rPr>
      <t>Población que reside en viviendas con problemas de malos olores procedentes del exterior</t>
    </r>
  </si>
  <si>
    <t>Población de mujeres y hombres que residen en viviendas con problemas de malos olores procedentes del exterior, según nivel de dicho problema.</t>
  </si>
  <si>
    <t>En la Comunidad de Madrid, 2017, el 24% de la población indica tener problemas de malos olores procedentes del exterior de la vivienda: un 22% de los hombres y un 25% de las mujeres.</t>
  </si>
  <si>
    <r>
      <t>g)</t>
    </r>
    <r>
      <rPr>
        <b/>
        <sz val="7"/>
        <color rgb="FF5CACE2"/>
        <rFont val="Times New Roman"/>
        <family val="1"/>
      </rPr>
      <t xml:space="preserve">                  </t>
    </r>
    <r>
      <rPr>
        <b/>
        <sz val="12"/>
        <color rgb="FF5CACE2"/>
        <rFont val="Arial Narrow"/>
        <family val="2"/>
      </rPr>
      <t>Población que reside en viviendas con problemas de contaminación del aire por industria cercana</t>
    </r>
  </si>
  <si>
    <t>Población de mujeres y hombres que residen en viviendas con problemas de contaminación del aire por industrias, según nivel de dicho problema.</t>
  </si>
  <si>
    <t>En la Comunidad de Madrid, 2017, el 6% de la población indica tener problemas de contaminación del aire por industria en el entorno de su vivienda, sin diferencias de género (6% tanto hombres como mujeres). Este problema está por debajo del promedio nacional, pues a nivel de España el 8% de la población tiene dicho problema, también sin diferencias de género.</t>
  </si>
  <si>
    <r>
      <t>h)</t>
    </r>
    <r>
      <rPr>
        <b/>
        <sz val="7"/>
        <color rgb="FF5CACE2"/>
        <rFont val="Times New Roman"/>
        <family val="1"/>
      </rPr>
      <t xml:space="preserve">                  </t>
    </r>
    <r>
      <rPr>
        <b/>
        <sz val="12"/>
        <color rgb="FF5CACE2"/>
        <rFont val="Arial Narrow"/>
        <family val="2"/>
      </rPr>
      <t>Población que reside en viviendas con problemas de contaminación del aire por otras causas</t>
    </r>
  </si>
  <si>
    <t>Población de mujeres y hombres que residen en viviendas con problemas de contaminación del aire, según nivel de dicho problema.</t>
  </si>
  <si>
    <t>En la Comunidad de Madrid, 2017, el 31% de la población indica tener problemas de contaminación del aire en el lugar donde vive: un 30% de los hombres y un 32% de las mujeres.</t>
  </si>
  <si>
    <r>
      <t>i)</t>
    </r>
    <r>
      <rPr>
        <b/>
        <sz val="7"/>
        <color rgb="FF5CACE2"/>
        <rFont val="Times New Roman"/>
        <family val="1"/>
      </rPr>
      <t xml:space="preserve">                    </t>
    </r>
    <r>
      <rPr>
        <b/>
        <sz val="12"/>
        <color rgb="FF5CACE2"/>
        <rFont val="Arial Narrow"/>
        <family val="2"/>
      </rPr>
      <t>Población que reside en viviendas con escasez de zonas verdes en el entorno</t>
    </r>
  </si>
  <si>
    <t>Población de mujeres y hombres que residen en viviendas con problemas de escasez de zonas verdes, según nivel de dicho problema.</t>
  </si>
  <si>
    <t xml:space="preserve">En la Comunidad de Madrid en 2017, el 28,7% de las mujeres y el 30% de los hombres residían en viviendas con escasez de zonas verdes en el entorno. </t>
  </si>
  <si>
    <r>
      <t>1.2.</t>
    </r>
    <r>
      <rPr>
        <sz val="7"/>
        <color theme="1"/>
        <rFont val="Times New Roman"/>
        <family val="1"/>
      </rPr>
      <t xml:space="preserve">        </t>
    </r>
    <r>
      <rPr>
        <sz val="12"/>
        <color rgb="FF000000"/>
        <rFont val="Arial Narrow"/>
        <family val="2"/>
      </rPr>
      <t>Satisfacción con los servicios municipales relacionados</t>
    </r>
  </si>
  <si>
    <r>
      <t>a)</t>
    </r>
    <r>
      <rPr>
        <b/>
        <sz val="7"/>
        <color rgb="FF5CACE2"/>
        <rFont val="Times New Roman"/>
        <family val="1"/>
      </rPr>
      <t xml:space="preserve">                  </t>
    </r>
    <r>
      <rPr>
        <b/>
        <sz val="12"/>
        <color rgb="FF5CACE2"/>
        <rFont val="Arial Narrow"/>
        <family val="2"/>
      </rPr>
      <t>Satisfacción con la calidad medioambiental de la ciudad de Madrid</t>
    </r>
  </si>
  <si>
    <t>Satisfacción con servicios municipales</t>
  </si>
  <si>
    <t>Nivel de satisfacción de la población de mujeres y hombres de la ciudad de Madrid con la calidad medioambiental de la ciudad.</t>
  </si>
  <si>
    <t xml:space="preserve">El indicador se obtiene a partir de la Encuesta de Calidad de Vida y Satisfacción con los Servicios Públicos de la Ciudad de Madrid, orientada a la población de 18 o más años que lleva viviendo en Madrid al menos 6 meses con anterioridad a la fecha de la encuesta. </t>
  </si>
  <si>
    <r>
      <t>La encuesta es estratificada por distrito, tipología de secciones, edad y sexo. Para un nivel de confianza en su última edición, del 95,5% (2 sigmas), p=q=0.5, el error muestral es de ±1,08% para el conjunto de la muestra y del ±5% para cada uno de los distritos, en el supuesto de muestreo aleatorio simple.</t>
    </r>
    <r>
      <rPr>
        <b/>
        <sz val="11"/>
        <color rgb="FF5CACE2"/>
        <rFont val="Arial Narrow"/>
        <family val="2"/>
      </rPr>
      <t xml:space="preserve"> </t>
    </r>
  </si>
  <si>
    <t>El indicador presenta las respuestas a la pregunta: A continuación, le voy a leer una serie de aspectos relacionados con la calidad de vida en la ciudad de Madrid. Por favor, dígame para cada uno de ellos si está usted muy, bastante, poco o nada satisfecho/a.</t>
  </si>
  <si>
    <t>Se interpreta como el nivel de satisfacción de la población de la ciudad de Madrid con la calidad medioambiental, en los niveles de muy satisfechos/as, bastante satisfechos/as, poco satisfechos/as y nada satisfechos/as. A partir de la opinión de la población se pueden establecer brechas por sexo.</t>
  </si>
  <si>
    <t>Según los datos de la Encuesta de Calidad de Vida y Satisfacción con los Servicios Públicos de la Ciudad de Madrid 2019, el 66% de la población está poco o nada satisfecho/a con la calidad medioambiental de dicha ciudad. Las mujeres se muestran más insatisfechas que los hombres, con un 68% poco o nada satisfecha, frente al 64% de los hombres.</t>
  </si>
  <si>
    <t>Encuesta de Calidad de Vida y Satisfacción con los Servicios Públicos de la Ciudad de Madrid.</t>
  </si>
  <si>
    <t>Periodicidad: 2006, 2007, 2008, 2009, 2012, 2014, 2016, 2017, 2019.</t>
  </si>
  <si>
    <r>
      <t>·</t>
    </r>
    <r>
      <rPr>
        <sz val="7"/>
        <color rgb="FF5CACE2"/>
        <rFont val="Times New Roman"/>
        <family val="1"/>
      </rPr>
      <t xml:space="preserve">         </t>
    </r>
    <r>
      <rPr>
        <sz val="11"/>
        <color rgb="FF5CACE2"/>
        <rFont val="Arial Narrow"/>
        <family val="2"/>
      </rPr>
      <t>Edad</t>
    </r>
  </si>
  <si>
    <r>
      <t>·</t>
    </r>
    <r>
      <rPr>
        <sz val="7"/>
        <color rgb="FF5CACE2"/>
        <rFont val="Times New Roman"/>
        <family val="1"/>
      </rPr>
      <t xml:space="preserve">         </t>
    </r>
    <r>
      <rPr>
        <sz val="11"/>
        <color rgb="FF5CACE2"/>
        <rFont val="Arial Narrow"/>
        <family val="2"/>
      </rPr>
      <t>Volumen de ingresos mensuales netos del hogar</t>
    </r>
  </si>
  <si>
    <r>
      <t>·</t>
    </r>
    <r>
      <rPr>
        <sz val="7"/>
        <color rgb="FF5CACE2"/>
        <rFont val="Times New Roman"/>
        <family val="1"/>
      </rPr>
      <t xml:space="preserve">         </t>
    </r>
    <r>
      <rPr>
        <sz val="11"/>
        <color rgb="FF5CACE2"/>
        <rFont val="Arial Narrow"/>
        <family val="2"/>
      </rPr>
      <t>País de nacimiento y nacionalidad</t>
    </r>
  </si>
  <si>
    <r>
      <t>·</t>
    </r>
    <r>
      <rPr>
        <sz val="7"/>
        <color rgb="FF5CACE2"/>
        <rFont val="Times New Roman"/>
        <family val="1"/>
      </rPr>
      <t xml:space="preserve">         </t>
    </r>
    <r>
      <rPr>
        <sz val="11"/>
        <color rgb="FF5CACE2"/>
        <rFont val="Arial Narrow"/>
        <family val="2"/>
      </rPr>
      <t>Estado civil</t>
    </r>
  </si>
  <si>
    <r>
      <t>·</t>
    </r>
    <r>
      <rPr>
        <sz val="7"/>
        <color rgb="FF5CACE2"/>
        <rFont val="Times New Roman"/>
        <family val="1"/>
      </rPr>
      <t xml:space="preserve">         </t>
    </r>
    <r>
      <rPr>
        <sz val="11"/>
        <color rgb="FF5CACE2"/>
        <rFont val="Arial Narrow"/>
        <family val="2"/>
      </rPr>
      <t>Tamaño hogar</t>
    </r>
  </si>
  <si>
    <r>
      <t>·</t>
    </r>
    <r>
      <rPr>
        <sz val="7"/>
        <color rgb="FF5CACE2"/>
        <rFont val="Times New Roman"/>
        <family val="1"/>
      </rPr>
      <t xml:space="preserve">         </t>
    </r>
    <r>
      <rPr>
        <sz val="11"/>
        <color rgb="FF5CACE2"/>
        <rFont val="Arial Narrow"/>
        <family val="2"/>
      </rPr>
      <t>Nivel educativo</t>
    </r>
  </si>
  <si>
    <r>
      <t>·</t>
    </r>
    <r>
      <rPr>
        <sz val="7"/>
        <color rgb="FF5CACE2"/>
        <rFont val="Times New Roman"/>
        <family val="1"/>
      </rPr>
      <t xml:space="preserve">         </t>
    </r>
    <r>
      <rPr>
        <sz val="11"/>
        <color rgb="FF5CACE2"/>
        <rFont val="Arial Narrow"/>
        <family val="2"/>
      </rPr>
      <t>Situación laboral</t>
    </r>
  </si>
  <si>
    <t>No aplica</t>
  </si>
  <si>
    <t>Encuesta de Calidad de Vida y Satisfacción con los Servicios Públicos de la Ciudad de Madrid</t>
  </si>
  <si>
    <t>2016, 2017, 2019.</t>
  </si>
  <si>
    <r>
      <t>b)</t>
    </r>
    <r>
      <rPr>
        <b/>
        <sz val="7"/>
        <color rgb="FF5CACE2"/>
        <rFont val="Times New Roman"/>
        <family val="1"/>
      </rPr>
      <t xml:space="preserve">                  </t>
    </r>
    <r>
      <rPr>
        <b/>
        <sz val="12"/>
        <color rgb="FF5CACE2"/>
        <rFont val="Arial Narrow"/>
        <family val="2"/>
      </rPr>
      <t>Satisfacción con control de la contaminación atmosférica</t>
    </r>
  </si>
  <si>
    <t>Nota promedio, en escala del 0 al 10, con la que la población de la ciudad de Madrid califica su satisfacción con el servicio de control de la contaminación atmosférica de la ciudad.</t>
  </si>
  <si>
    <t>El indicador presenta las respuestas a la pregunta: Le voy a leer una serie de servicios municipales para que valore su satisfacción con cada uno de ellos, en una escala de 0 a 10, siendo 0 que está muy insatisfecho/a y 10 que está muy satisfecho/a.</t>
  </si>
  <si>
    <t>Se interpreta como la nota promedio que la población de hombres y mujeres encuestada da al servicio. A partir de los datos, se pueden establecer brechas de género.</t>
  </si>
  <si>
    <t>Según los datos de la Encuesta de Calidad de Vida y Satisfacción con los Servicios Públicos de la Ciudad de Madrid 2019, la nota promedio con la que la población califica el servicio de control de la contaminación atmosférica es de un 5.1, con mayor satisfacción de parte de los hombres, quienes califican con nota promedio 5.2, mientras que el promedio de las mujeres es de un 5.0.</t>
  </si>
  <si>
    <r>
      <t>c)</t>
    </r>
    <r>
      <rPr>
        <b/>
        <sz val="7"/>
        <color rgb="FF5CACE2"/>
        <rFont val="Times New Roman"/>
        <family val="1"/>
      </rPr>
      <t xml:space="preserve">                  </t>
    </r>
    <r>
      <rPr>
        <b/>
        <sz val="12"/>
        <color rgb="FF5CACE2"/>
        <rFont val="Arial Narrow"/>
        <family val="2"/>
      </rPr>
      <t>Satisfacción con control del ruido</t>
    </r>
  </si>
  <si>
    <t>Nota promedio, en escala del 0 al 10, con la que la población de la ciudad de Madrid califica su satisfacción con el servicio de control del ruido de la ciudad.</t>
  </si>
  <si>
    <t>Según los datos de la Encuesta de Calidad de Vida y Satisfacción con los Servicios Públicos de la Ciudad de Madrid 2019, la nota promedio con la que la población califica el servicio de control del ruido es de un 5.0, con mayor satisfacción de parte de los hombres, quienes califican con nota promedio 5.0, mientras que el promedio de las mujeres es de un 4.9.</t>
  </si>
  <si>
    <r>
      <t>d)</t>
    </r>
    <r>
      <rPr>
        <b/>
        <sz val="7"/>
        <color rgb="FF5CACE2"/>
        <rFont val="Times New Roman"/>
        <family val="1"/>
      </rPr>
      <t xml:space="preserve">                  </t>
    </r>
    <r>
      <rPr>
        <b/>
        <sz val="12"/>
        <color rgb="FF5CACE2"/>
        <rFont val="Arial Narrow"/>
        <family val="2"/>
      </rPr>
      <t>Satisfacción con limpieza de las calles</t>
    </r>
  </si>
  <si>
    <t>Satisfacción con limpieza de las calles</t>
  </si>
  <si>
    <t>Nota promedio, en escala del 0 al 10, con la que la población de la ciudad de Madrid califica su satisfacción con el servicio de limpieza de las calles de la ciudad.</t>
  </si>
  <si>
    <t>Según los datos de la Encuesta de Calidad de Vida y Satisfacción con los Servicios Públicos de la Ciudad de Madrid 2019, la nota promedio con la que la población califica el servicio de limpieza de las calles es de un 4.5, con mayor satisfacción de parte de los hombres, quienes califican con nota promedio 4.6, mientras que el promedio de las mujeres es de un 4.3.</t>
  </si>
  <si>
    <r>
      <t>e)</t>
    </r>
    <r>
      <rPr>
        <b/>
        <sz val="7"/>
        <color rgb="FF5CACE2"/>
        <rFont val="Times New Roman"/>
        <family val="1"/>
      </rPr>
      <t xml:space="preserve">                  </t>
    </r>
    <r>
      <rPr>
        <b/>
        <sz val="12"/>
        <color rgb="FF5CACE2"/>
        <rFont val="Arial Narrow"/>
        <family val="2"/>
      </rPr>
      <t>Satisfacción con recogida selectiva de residuos</t>
    </r>
  </si>
  <si>
    <t>Nota promedio, en escala del 0 al 10, con la que la población de la ciudad de Madrid califica su satisfacción con el servicio de recogida selectiva de residuos de la ciudad.</t>
  </si>
  <si>
    <t>Según los datos de la Encuesta de Calidad de Vida y Satisfacción con los Servicios Públicos de la Ciudad de Madrid 2019, la nota promedio con la que la población califica el servicio de recogida selectiva de residuos es de un 6.3, sin diferencias entre hombres y mujeres (ambos califican con nota 6.3 dicho servicio).</t>
  </si>
  <si>
    <r>
      <t>f)</t>
    </r>
    <r>
      <rPr>
        <b/>
        <sz val="7"/>
        <color rgb="FF5CACE2"/>
        <rFont val="Times New Roman"/>
        <family val="1"/>
      </rPr>
      <t xml:space="preserve">                    </t>
    </r>
    <r>
      <rPr>
        <b/>
        <sz val="12"/>
        <color rgb="FF5CACE2"/>
        <rFont val="Arial Narrow"/>
        <family val="2"/>
      </rPr>
      <t>Satisfacción con puntos limpios en la ciudad</t>
    </r>
  </si>
  <si>
    <t>Nota promedio, en escala del 0 al 10, con la que la población de la ciudad de Madrid califica su satisfacción con el servicio de puntos limpios de la ciudad.</t>
  </si>
  <si>
    <t>Según los datos de la Encuesta de Calidad de Vida y Satisfacción con los Servicios Públicos de la Ciudad de Madrid 2019, la nota promedio con la que la población califica el servicio de puntos limpios es de un 6.3, sin diferencias entre hombres y mujeres (ambos califican con nota 6.3 dicho servicio).</t>
  </si>
  <si>
    <t>Satisfacción con la calidad medioambiental de la ciudad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</si>
</sst>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u/>
      <sz val="11"/>
      <color theme="10"/>
      <name val="Calibri"/>
      <family val="2"/>
      <scheme val="minor"/>
    </font>
    <font>
      <b/>
      <sz val="12"/>
      <color theme="0"/>
      <name val="Arial Narrow"/>
      <family val="2"/>
    </font>
    <font>
      <sz val="11"/>
      <color theme="1"/>
      <name val="Arial Narrow"/>
      <family val="2"/>
    </font>
    <font>
      <b/>
      <sz val="11"/>
      <color theme="0"/>
      <name val="Arial Narrow"/>
      <family val="2"/>
    </font>
    <font>
      <b/>
      <sz val="8"/>
      <color theme="0"/>
      <name val="Arial Narrow"/>
      <family val="2"/>
    </font>
    <font>
      <u/>
      <sz val="11"/>
      <color theme="10"/>
      <name val="Arial Narrow"/>
      <family val="2"/>
    </font>
    <font>
      <sz val="11"/>
      <color rgb="FF000000"/>
      <name val="Arial Narrow"/>
      <family val="2"/>
    </font>
    <font>
      <b/>
      <sz val="11"/>
      <color rgb="FF000000"/>
      <name val="Arial Narrow"/>
      <family val="2"/>
    </font>
    <font>
      <i/>
      <sz val="11"/>
      <color theme="1"/>
      <name val="Arial Narrow"/>
      <family val="2"/>
    </font>
    <font>
      <b/>
      <sz val="11"/>
      <color theme="1"/>
      <name val="Arial Narrow"/>
      <family val="2"/>
    </font>
    <font>
      <b/>
      <sz val="9.9"/>
      <color rgb="FF000000"/>
      <name val="Arial Narrow"/>
      <family val="2"/>
    </font>
    <font>
      <sz val="10"/>
      <color theme="1"/>
      <name val="Arial Narrow"/>
      <family val="2"/>
    </font>
    <font>
      <sz val="10"/>
      <name val="Arial Narrow"/>
      <family val="2"/>
    </font>
    <font>
      <b/>
      <sz val="11"/>
      <color theme="0" tint="-4.9989318521683403E-2"/>
      <name val="Arial Narrow"/>
      <family val="2"/>
    </font>
    <font>
      <b/>
      <sz val="8.8000000000000007"/>
      <color rgb="FF000000"/>
      <name val="Arial Narrow"/>
      <family val="2"/>
    </font>
    <font>
      <u/>
      <sz val="10"/>
      <color theme="10"/>
      <name val="Arial Narrow"/>
      <family val="2"/>
    </font>
    <font>
      <sz val="10"/>
      <color rgb="FF000000"/>
      <name val="Arial Narrow"/>
      <family val="2"/>
    </font>
    <font>
      <b/>
      <sz val="10"/>
      <color rgb="FF000000"/>
      <name val="Arial Narrow"/>
      <family val="2"/>
    </font>
    <font>
      <i/>
      <sz val="11"/>
      <color rgb="FF000000"/>
      <name val="Arial Narrow"/>
      <family val="2"/>
    </font>
    <font>
      <b/>
      <sz val="10"/>
      <color theme="1"/>
      <name val="Arial Narrow"/>
      <family val="2"/>
    </font>
    <font>
      <sz val="11"/>
      <color rgb="FF9C0006"/>
      <name val="Calibri"/>
      <family val="2"/>
      <scheme val="minor"/>
    </font>
    <font>
      <sz val="10"/>
      <name val="Arial"/>
    </font>
    <font>
      <sz val="7"/>
      <color rgb="FF5CACE2"/>
      <name val="Times New Roman"/>
      <family val="1"/>
    </font>
    <font>
      <sz val="12"/>
      <color theme="1"/>
      <name val="Arial Narrow"/>
      <family val="2"/>
    </font>
    <font>
      <sz val="12"/>
      <color rgb="FF000000"/>
      <name val="Arial Narrow"/>
      <family val="2"/>
    </font>
    <font>
      <b/>
      <sz val="10"/>
      <color rgb="FFF2F2F2"/>
      <name val="Arial Narrow"/>
      <family val="2"/>
    </font>
    <font>
      <sz val="12"/>
      <color rgb="FF5CACE2"/>
      <name val="Arial Narrow"/>
      <family val="2"/>
    </font>
    <font>
      <sz val="7"/>
      <color theme="1"/>
      <name val="Times New Roman"/>
      <family val="1"/>
    </font>
    <font>
      <b/>
      <sz val="12"/>
      <color rgb="FF5CACE2"/>
      <name val="Arial Narrow"/>
      <family val="2"/>
    </font>
    <font>
      <b/>
      <sz val="7"/>
      <color rgb="FF5CACE2"/>
      <name val="Times New Roman"/>
      <family val="1"/>
    </font>
    <font>
      <b/>
      <sz val="11"/>
      <color rgb="FFF2F2F2"/>
      <name val="Arial Narrow"/>
      <family val="2"/>
    </font>
    <font>
      <b/>
      <sz val="11"/>
      <color rgb="FF5CACE2"/>
      <name val="Arial Narrow"/>
      <family val="2"/>
    </font>
    <font>
      <i/>
      <sz val="12"/>
      <color rgb="FF5CACE2"/>
      <name val="Arial Narrow"/>
      <family val="2"/>
    </font>
    <font>
      <sz val="11"/>
      <color rgb="FF5CACE2"/>
      <name val="Arial Narrow"/>
      <family val="2"/>
    </font>
    <font>
      <sz val="12"/>
      <color rgb="FF5CACE2"/>
      <name val="Symbol"/>
      <family val="1"/>
      <charset val="2"/>
    </font>
    <font>
      <sz val="10"/>
      <color rgb="FF5CACE2"/>
      <name val="Arial Narrow"/>
      <family val="2"/>
    </font>
    <font>
      <i/>
      <sz val="11"/>
      <color rgb="FF5CACE2"/>
      <name val="Arial Narrow"/>
      <family val="2"/>
    </font>
    <font>
      <sz val="11"/>
      <color rgb="FF5CACE2"/>
      <name val="Symbol"/>
      <family val="1"/>
      <charset val="2"/>
    </font>
  </fonts>
  <fills count="8">
    <fill>
      <patternFill patternType="none"/>
    </fill>
    <fill>
      <patternFill patternType="gray125"/>
    </fill>
    <fill>
      <patternFill patternType="solid">
        <fgColor rgb="FF5CACE2"/>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rgb="FFEEECE1"/>
        <bgColor indexed="64"/>
      </patternFill>
    </fill>
    <fill>
      <patternFill patternType="solid">
        <fgColor rgb="FFF2F2F2"/>
        <bgColor indexed="64"/>
      </patternFill>
    </fill>
  </fills>
  <borders count="22">
    <border>
      <left/>
      <right/>
      <top/>
      <bottom/>
      <diagonal/>
    </border>
    <border>
      <left style="thin">
        <color indexed="9"/>
      </left>
      <right style="thin">
        <color indexed="9"/>
      </right>
      <top style="thin">
        <color indexed="9"/>
      </top>
      <bottom style="thin">
        <color indexed="9"/>
      </bottom>
      <diagonal/>
    </border>
    <border>
      <left style="medium">
        <color rgb="FF5CACE2"/>
      </left>
      <right style="medium">
        <color rgb="FF5CACE2"/>
      </right>
      <top style="medium">
        <color rgb="FF5CACE2"/>
      </top>
      <bottom style="medium">
        <color rgb="FF5CACE2"/>
      </bottom>
      <diagonal/>
    </border>
    <border>
      <left style="medium">
        <color rgb="FF5CACE2"/>
      </left>
      <right/>
      <top style="medium">
        <color rgb="FF5CACE2"/>
      </top>
      <bottom style="medium">
        <color rgb="FF5CACE2"/>
      </bottom>
      <diagonal/>
    </border>
    <border>
      <left/>
      <right/>
      <top style="medium">
        <color rgb="FF5CACE2"/>
      </top>
      <bottom style="medium">
        <color rgb="FF5CACE2"/>
      </bottom>
      <diagonal/>
    </border>
    <border>
      <left/>
      <right style="medium">
        <color rgb="FF5CACE2"/>
      </right>
      <top style="medium">
        <color rgb="FF5CACE2"/>
      </top>
      <bottom style="medium">
        <color rgb="FF5CACE2"/>
      </bottom>
      <diagonal/>
    </border>
    <border>
      <left style="thin">
        <color rgb="FF5CACE2"/>
      </left>
      <right/>
      <top style="thin">
        <color rgb="FF5CACE2"/>
      </top>
      <bottom style="thin">
        <color rgb="FF5CACE2"/>
      </bottom>
      <diagonal/>
    </border>
    <border>
      <left/>
      <right style="thin">
        <color rgb="FF5CACE2"/>
      </right>
      <top style="thin">
        <color rgb="FF5CACE2"/>
      </top>
      <bottom style="thin">
        <color rgb="FF5CACE2"/>
      </bottom>
      <diagonal/>
    </border>
    <border>
      <left style="medium">
        <color rgb="FF5CACE2"/>
      </left>
      <right style="medium">
        <color rgb="FF5CACE2"/>
      </right>
      <top style="medium">
        <color rgb="FF5CACE2"/>
      </top>
      <bottom/>
      <diagonal/>
    </border>
    <border>
      <left style="medium">
        <color rgb="FF5CACE2"/>
      </left>
      <right/>
      <top/>
      <bottom/>
      <diagonal/>
    </border>
    <border>
      <left/>
      <right style="medium">
        <color rgb="FF5CACE2"/>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style="medium">
        <color rgb="FFFFFFFF"/>
      </left>
      <right style="medium">
        <color rgb="FFFFFFFF"/>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s>
  <cellStyleXfs count="5">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25" fillId="4" borderId="0" applyNumberFormat="0" applyBorder="0" applyAlignment="0" applyProtection="0"/>
    <xf numFmtId="0" fontId="26" fillId="0" borderId="0"/>
  </cellStyleXfs>
  <cellXfs count="180">
    <xf numFmtId="0" fontId="0" fillId="0" borderId="0" xfId="0"/>
    <xf numFmtId="0" fontId="7" fillId="2" borderId="0" xfId="0" applyFont="1" applyFill="1"/>
    <xf numFmtId="0" fontId="8" fillId="2" borderId="0" xfId="0" applyFont="1" applyFill="1"/>
    <xf numFmtId="0" fontId="7" fillId="0" borderId="0" xfId="0" applyFont="1"/>
    <xf numFmtId="0" fontId="7" fillId="0" borderId="0" xfId="0" applyFont="1" applyAlignment="1">
      <alignment horizontal="left"/>
    </xf>
    <xf numFmtId="164" fontId="7" fillId="0" borderId="0" xfId="1" applyNumberFormat="1" applyFont="1"/>
    <xf numFmtId="0" fontId="10" fillId="0" borderId="0" xfId="2" applyFont="1"/>
    <xf numFmtId="0" fontId="14" fillId="0" borderId="0" xfId="0" applyFont="1" applyAlignment="1">
      <alignment horizontal="center" vertical="center" wrapText="1"/>
    </xf>
    <xf numFmtId="0" fontId="14" fillId="0" borderId="0" xfId="0" applyFont="1" applyAlignment="1">
      <alignment vertical="center" wrapText="1"/>
    </xf>
    <xf numFmtId="164" fontId="16" fillId="0" borderId="0" xfId="0" applyNumberFormat="1" applyFont="1" applyAlignment="1">
      <alignment horizontal="center"/>
    </xf>
    <xf numFmtId="164" fontId="17" fillId="0" borderId="1" xfId="0" applyNumberFormat="1" applyFont="1" applyBorder="1" applyAlignment="1">
      <alignment horizontal="center"/>
    </xf>
    <xf numFmtId="0" fontId="7" fillId="0" borderId="2" xfId="0" applyFont="1" applyBorder="1" applyAlignment="1">
      <alignment horizontal="center"/>
    </xf>
    <xf numFmtId="164" fontId="16" fillId="0" borderId="0" xfId="0" applyNumberFormat="1" applyFont="1" applyAlignment="1">
      <alignment horizontal="center" vertical="center" wrapText="1"/>
    </xf>
    <xf numFmtId="0" fontId="7" fillId="3" borderId="0" xfId="0" applyFont="1" applyFill="1"/>
    <xf numFmtId="164" fontId="7" fillId="3" borderId="0" xfId="0" applyNumberFormat="1" applyFont="1" applyFill="1"/>
    <xf numFmtId="0" fontId="18" fillId="2" borderId="0" xfId="0" applyFont="1" applyFill="1" applyAlignment="1">
      <alignment horizontal="left"/>
    </xf>
    <xf numFmtId="0" fontId="7" fillId="3" borderId="0" xfId="0" applyFont="1" applyFill="1" applyAlignment="1">
      <alignment horizontal="left"/>
    </xf>
    <xf numFmtId="0" fontId="13" fillId="0" borderId="0" xfId="0" applyFont="1" applyAlignment="1">
      <alignment horizontal="left"/>
    </xf>
    <xf numFmtId="0" fontId="14" fillId="0" borderId="0" xfId="0" applyFont="1" applyAlignment="1">
      <alignment horizontal="left"/>
    </xf>
    <xf numFmtId="0" fontId="12" fillId="3" borderId="0" xfId="0" applyFont="1" applyFill="1" applyAlignment="1">
      <alignment horizontal="left" vertical="center"/>
    </xf>
    <xf numFmtId="0" fontId="11" fillId="3" borderId="0" xfId="0" applyFont="1" applyFill="1" applyAlignment="1">
      <alignment horizontal="left" vertical="center"/>
    </xf>
    <xf numFmtId="0" fontId="15" fillId="3" borderId="0" xfId="0" applyFont="1" applyFill="1" applyAlignment="1">
      <alignment horizontal="left" vertical="center"/>
    </xf>
    <xf numFmtId="0" fontId="19" fillId="3" borderId="0" xfId="0" applyFont="1" applyFill="1" applyAlignment="1">
      <alignment horizontal="left" vertical="center"/>
    </xf>
    <xf numFmtId="0" fontId="7" fillId="3" borderId="2" xfId="0" applyFont="1" applyFill="1" applyBorder="1" applyAlignment="1">
      <alignment horizontal="center"/>
    </xf>
    <xf numFmtId="0" fontId="12" fillId="3" borderId="0" xfId="0" applyFont="1" applyFill="1" applyAlignment="1">
      <alignment vertical="center" wrapText="1"/>
    </xf>
    <xf numFmtId="0" fontId="11" fillId="3" borderId="0" xfId="0" applyFont="1" applyFill="1" applyAlignment="1">
      <alignment horizontal="right" vertical="center" wrapText="1"/>
    </xf>
    <xf numFmtId="0" fontId="11" fillId="3" borderId="0" xfId="0" applyFont="1" applyFill="1" applyAlignment="1">
      <alignment horizontal="right" vertical="center"/>
    </xf>
    <xf numFmtId="0" fontId="14" fillId="0" borderId="0" xfId="0" applyFont="1"/>
    <xf numFmtId="0" fontId="14" fillId="3" borderId="0" xfId="0" applyFont="1" applyFill="1" applyAlignment="1">
      <alignment horizontal="left"/>
    </xf>
    <xf numFmtId="164" fontId="7" fillId="3" borderId="0" xfId="1" applyNumberFormat="1" applyFont="1" applyFill="1"/>
    <xf numFmtId="0" fontId="7" fillId="3" borderId="2" xfId="0" applyFont="1" applyFill="1" applyBorder="1" applyAlignment="1">
      <alignment horizontal="center" wrapText="1"/>
    </xf>
    <xf numFmtId="0" fontId="14" fillId="3" borderId="0" xfId="0" applyFont="1" applyFill="1"/>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7" fillId="3" borderId="0" xfId="0" applyFont="1" applyFill="1" applyBorder="1" applyAlignment="1">
      <alignment horizontal="center" wrapText="1"/>
    </xf>
    <xf numFmtId="164" fontId="17" fillId="0" borderId="0" xfId="0" applyNumberFormat="1" applyFont="1" applyBorder="1" applyAlignment="1">
      <alignment horizontal="center"/>
    </xf>
    <xf numFmtId="0" fontId="10" fillId="3" borderId="0" xfId="2" applyFont="1" applyFill="1" applyBorder="1" applyAlignment="1">
      <alignment horizontal="center"/>
    </xf>
    <xf numFmtId="9" fontId="11" fillId="3" borderId="0" xfId="0" applyNumberFormat="1" applyFont="1" applyFill="1" applyAlignment="1">
      <alignment horizontal="right" vertical="center" wrapText="1"/>
    </xf>
    <xf numFmtId="9" fontId="12" fillId="3" borderId="0" xfId="0" applyNumberFormat="1" applyFont="1" applyFill="1" applyAlignment="1">
      <alignment vertical="center" wrapText="1"/>
    </xf>
    <xf numFmtId="0" fontId="8" fillId="2" borderId="0" xfId="0" applyFont="1" applyFill="1" applyAlignment="1">
      <alignment horizontal="left"/>
    </xf>
    <xf numFmtId="0" fontId="14" fillId="3" borderId="3" xfId="0" applyFont="1" applyFill="1" applyBorder="1" applyAlignment="1">
      <alignment horizontal="center"/>
    </xf>
    <xf numFmtId="0" fontId="16" fillId="0" borderId="0" xfId="0" applyFont="1" applyAlignment="1">
      <alignment horizontal="left"/>
    </xf>
    <xf numFmtId="0" fontId="20" fillId="0" borderId="0" xfId="2" applyFont="1" applyAlignment="1">
      <alignment horizontal="left"/>
    </xf>
    <xf numFmtId="0" fontId="14" fillId="0" borderId="0" xfId="0" applyFont="1" applyAlignment="1">
      <alignment horizontal="center"/>
    </xf>
    <xf numFmtId="3" fontId="16" fillId="3" borderId="0" xfId="0" applyNumberFormat="1" applyFont="1" applyFill="1" applyAlignment="1">
      <alignment horizontal="center" vertical="center"/>
    </xf>
    <xf numFmtId="3" fontId="21" fillId="3" borderId="0" xfId="0" applyNumberFormat="1" applyFont="1" applyFill="1" applyAlignment="1">
      <alignment horizontal="center" vertical="center"/>
    </xf>
    <xf numFmtId="3" fontId="16" fillId="3" borderId="4" xfId="0" applyNumberFormat="1" applyFont="1" applyFill="1" applyBorder="1" applyAlignment="1">
      <alignment horizontal="center" vertical="center"/>
    </xf>
    <xf numFmtId="3" fontId="16" fillId="3" borderId="5" xfId="0" applyNumberFormat="1" applyFont="1" applyFill="1" applyBorder="1" applyAlignment="1">
      <alignment horizontal="center" vertical="center"/>
    </xf>
    <xf numFmtId="0" fontId="11" fillId="3" borderId="0" xfId="0" applyFont="1" applyFill="1" applyAlignment="1">
      <alignment horizontal="center" vertical="center"/>
    </xf>
    <xf numFmtId="164" fontId="16" fillId="3" borderId="0" xfId="1" applyNumberFormat="1" applyFont="1" applyFill="1" applyAlignment="1">
      <alignment horizontal="center" vertical="center"/>
    </xf>
    <xf numFmtId="0" fontId="16" fillId="3" borderId="0" xfId="0" applyFont="1" applyFill="1" applyAlignment="1">
      <alignment horizontal="center" vertical="center"/>
    </xf>
    <xf numFmtId="9" fontId="22" fillId="3" borderId="0" xfId="0" applyNumberFormat="1" applyFont="1" applyFill="1" applyAlignment="1">
      <alignment horizontal="center" vertical="center" wrapText="1"/>
    </xf>
    <xf numFmtId="0" fontId="21" fillId="3" borderId="0" xfId="0" applyFont="1" applyFill="1" applyAlignment="1">
      <alignment horizontal="center" vertical="center"/>
    </xf>
    <xf numFmtId="0" fontId="22" fillId="3" borderId="0" xfId="0" applyFont="1" applyFill="1" applyAlignment="1">
      <alignment horizontal="center" vertical="center"/>
    </xf>
    <xf numFmtId="0" fontId="22" fillId="3" borderId="0" xfId="0" applyFont="1" applyFill="1" applyAlignment="1">
      <alignment horizontal="center" vertical="center" wrapText="1"/>
    </xf>
    <xf numFmtId="0" fontId="23" fillId="3" borderId="0" xfId="0" applyFont="1" applyFill="1" applyAlignment="1">
      <alignment horizontal="left" vertical="center"/>
    </xf>
    <xf numFmtId="0" fontId="13" fillId="0" borderId="0" xfId="0" applyFont="1"/>
    <xf numFmtId="0" fontId="16" fillId="3" borderId="0" xfId="0" applyFont="1" applyFill="1" applyAlignment="1">
      <alignment horizontal="left"/>
    </xf>
    <xf numFmtId="0" fontId="16" fillId="3" borderId="8" xfId="0" applyFont="1" applyFill="1" applyBorder="1" applyAlignment="1">
      <alignment horizontal="center"/>
    </xf>
    <xf numFmtId="0" fontId="22" fillId="3" borderId="0" xfId="0" applyFont="1" applyFill="1" applyAlignment="1">
      <alignment vertical="center" wrapText="1"/>
    </xf>
    <xf numFmtId="0" fontId="16" fillId="0" borderId="0" xfId="0" applyFont="1"/>
    <xf numFmtId="0" fontId="16" fillId="3" borderId="2" xfId="0" applyFont="1" applyFill="1" applyBorder="1" applyAlignment="1">
      <alignment horizontal="center"/>
    </xf>
    <xf numFmtId="0" fontId="16" fillId="3" borderId="2" xfId="0" applyFont="1" applyFill="1" applyBorder="1" applyAlignment="1">
      <alignment horizontal="center" wrapText="1"/>
    </xf>
    <xf numFmtId="0" fontId="16" fillId="3" borderId="0" xfId="0" applyFont="1" applyFill="1"/>
    <xf numFmtId="0" fontId="24" fillId="3" borderId="2" xfId="0" applyFont="1" applyFill="1" applyBorder="1" applyAlignment="1">
      <alignment horizontal="center" vertical="center" wrapText="1"/>
    </xf>
    <xf numFmtId="164" fontId="21" fillId="3" borderId="0" xfId="1" applyNumberFormat="1" applyFont="1" applyFill="1" applyAlignment="1">
      <alignment horizontal="center" vertical="center"/>
    </xf>
    <xf numFmtId="164" fontId="21" fillId="3" borderId="3" xfId="1" applyNumberFormat="1" applyFont="1" applyFill="1" applyBorder="1" applyAlignment="1">
      <alignment horizontal="center" vertical="center"/>
    </xf>
    <xf numFmtId="164" fontId="16" fillId="0" borderId="0" xfId="1" applyNumberFormat="1" applyFont="1" applyAlignment="1">
      <alignment horizontal="center"/>
    </xf>
    <xf numFmtId="164" fontId="16" fillId="0" borderId="5" xfId="1" applyNumberFormat="1" applyFont="1" applyBorder="1" applyAlignment="1">
      <alignment horizontal="center"/>
    </xf>
    <xf numFmtId="0" fontId="16" fillId="0" borderId="0" xfId="0" applyFont="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164" fontId="16" fillId="3" borderId="3" xfId="1" applyNumberFormat="1" applyFont="1" applyFill="1" applyBorder="1" applyAlignment="1">
      <alignment horizontal="center" vertical="center"/>
    </xf>
    <xf numFmtId="164" fontId="16" fillId="3" borderId="4" xfId="1" applyNumberFormat="1" applyFont="1" applyFill="1" applyBorder="1" applyAlignment="1">
      <alignment horizontal="center" vertical="center"/>
    </xf>
    <xf numFmtId="0" fontId="21" fillId="3" borderId="4" xfId="0" applyFont="1" applyFill="1" applyBorder="1" applyAlignment="1">
      <alignment horizontal="center" vertical="center"/>
    </xf>
    <xf numFmtId="164" fontId="16" fillId="3" borderId="5" xfId="1" applyNumberFormat="1" applyFont="1" applyFill="1" applyBorder="1" applyAlignment="1">
      <alignment horizontal="center" vertical="center"/>
    </xf>
    <xf numFmtId="0" fontId="7" fillId="3" borderId="8" xfId="0" applyFont="1" applyFill="1" applyBorder="1" applyAlignment="1">
      <alignment horizontal="center" wrapText="1"/>
    </xf>
    <xf numFmtId="0" fontId="21" fillId="3" borderId="0" xfId="0" applyFont="1" applyFill="1" applyAlignment="1">
      <alignment horizontal="left" vertical="center"/>
    </xf>
    <xf numFmtId="0" fontId="16" fillId="3" borderId="0" xfId="0" applyFont="1" applyFill="1" applyAlignment="1">
      <alignment horizontal="center"/>
    </xf>
    <xf numFmtId="0" fontId="16" fillId="0" borderId="0" xfId="0" applyFont="1" applyAlignment="1">
      <alignment horizontal="center"/>
    </xf>
    <xf numFmtId="0" fontId="22" fillId="3" borderId="0" xfId="0" applyFont="1" applyFill="1" applyAlignment="1">
      <alignment horizontal="center"/>
    </xf>
    <xf numFmtId="0" fontId="21" fillId="3" borderId="0" xfId="0" applyFont="1" applyFill="1" applyAlignment="1">
      <alignment horizontal="center"/>
    </xf>
    <xf numFmtId="0" fontId="16" fillId="3" borderId="2" xfId="0" applyFont="1" applyFill="1" applyBorder="1" applyAlignment="1">
      <alignment horizontal="center" vertical="center" wrapText="1"/>
    </xf>
    <xf numFmtId="0" fontId="16" fillId="3" borderId="0" xfId="0" applyFont="1" applyFill="1" applyAlignment="1">
      <alignment vertical="center"/>
    </xf>
    <xf numFmtId="164" fontId="16" fillId="0" borderId="0" xfId="1" applyNumberFormat="1" applyFont="1" applyAlignment="1">
      <alignment horizontal="center" vertical="center"/>
    </xf>
    <xf numFmtId="0" fontId="20" fillId="0" borderId="0" xfId="2" applyFont="1" applyFill="1" applyAlignment="1">
      <alignment horizontal="left"/>
    </xf>
    <xf numFmtId="164" fontId="13" fillId="0" borderId="0" xfId="1" applyNumberFormat="1" applyFont="1"/>
    <xf numFmtId="0" fontId="3" fillId="0" borderId="0" xfId="0" applyFont="1" applyAlignment="1">
      <alignment horizontal="right"/>
    </xf>
    <xf numFmtId="164" fontId="7" fillId="0" borderId="0" xfId="0" applyNumberFormat="1" applyFont="1"/>
    <xf numFmtId="164" fontId="11" fillId="3" borderId="0" xfId="0" applyNumberFormat="1" applyFont="1" applyFill="1" applyAlignment="1">
      <alignment horizontal="right" vertical="center"/>
    </xf>
    <xf numFmtId="0" fontId="14" fillId="3" borderId="3" xfId="0" applyFont="1" applyFill="1" applyBorder="1" applyAlignment="1">
      <alignment horizontal="center"/>
    </xf>
    <xf numFmtId="165" fontId="21" fillId="3" borderId="0" xfId="0" applyNumberFormat="1" applyFont="1" applyFill="1" applyAlignment="1">
      <alignment horizontal="center" vertical="center"/>
    </xf>
    <xf numFmtId="0" fontId="7" fillId="0" borderId="0" xfId="0" applyFont="1" applyFill="1"/>
    <xf numFmtId="165" fontId="16" fillId="3" borderId="0" xfId="0" applyNumberFormat="1" applyFont="1" applyFill="1" applyAlignment="1">
      <alignment horizontal="center" vertical="center"/>
    </xf>
    <xf numFmtId="165" fontId="16" fillId="3" borderId="4" xfId="0" applyNumberFormat="1" applyFont="1" applyFill="1" applyBorder="1" applyAlignment="1">
      <alignment horizontal="center" vertical="center"/>
    </xf>
    <xf numFmtId="165" fontId="16" fillId="3" borderId="5" xfId="0" applyNumberFormat="1" applyFont="1" applyFill="1" applyBorder="1" applyAlignment="1">
      <alignment horizontal="center" vertical="center"/>
    </xf>
    <xf numFmtId="0" fontId="25" fillId="0" borderId="0" xfId="3" applyFill="1"/>
    <xf numFmtId="0" fontId="25" fillId="0" borderId="0" xfId="3" applyFill="1" applyAlignment="1">
      <alignment horizontal="left" vertical="center"/>
    </xf>
    <xf numFmtId="0" fontId="25" fillId="0" borderId="0" xfId="3" applyFill="1" applyAlignment="1">
      <alignment horizontal="right" vertical="center"/>
    </xf>
    <xf numFmtId="0" fontId="30" fillId="2" borderId="0" xfId="0" applyFont="1" applyFill="1" applyAlignment="1">
      <alignment vertical="center"/>
    </xf>
    <xf numFmtId="0" fontId="20" fillId="5" borderId="0" xfId="2" applyFont="1" applyFill="1" applyBorder="1" applyAlignment="1">
      <alignment horizontal="left" vertical="center" indent="2"/>
    </xf>
    <xf numFmtId="0" fontId="35" fillId="2" borderId="11"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0" fillId="2" borderId="16" xfId="0" applyFont="1" applyFill="1" applyBorder="1" applyAlignment="1">
      <alignment vertical="center" wrapText="1"/>
    </xf>
    <xf numFmtId="0" fontId="30" fillId="2" borderId="18" xfId="0" applyFont="1" applyFill="1" applyBorder="1" applyAlignment="1">
      <alignment vertical="center" wrapText="1"/>
    </xf>
    <xf numFmtId="0" fontId="30" fillId="2" borderId="16" xfId="0" applyFont="1" applyFill="1" applyBorder="1" applyAlignment="1">
      <alignment horizontal="center" vertical="center" wrapText="1"/>
    </xf>
    <xf numFmtId="0" fontId="30" fillId="2" borderId="14" xfId="0" applyFont="1" applyFill="1" applyBorder="1" applyAlignment="1">
      <alignment horizontal="left" vertical="center" wrapText="1" indent="1"/>
    </xf>
    <xf numFmtId="0" fontId="40" fillId="7" borderId="15" xfId="0" applyFont="1" applyFill="1" applyBorder="1" applyAlignment="1">
      <alignment vertical="center" wrapText="1"/>
    </xf>
    <xf numFmtId="0" fontId="40" fillId="7" borderId="16" xfId="0" applyFont="1" applyFill="1" applyBorder="1" applyAlignment="1">
      <alignment vertical="center" wrapText="1"/>
    </xf>
    <xf numFmtId="0" fontId="30" fillId="2" borderId="18" xfId="0" applyFont="1" applyFill="1" applyBorder="1" applyAlignment="1">
      <alignment horizontal="left" vertical="center" wrapText="1" indent="1"/>
    </xf>
    <xf numFmtId="0" fontId="28" fillId="0" borderId="0" xfId="0" applyFont="1" applyAlignment="1">
      <alignment vertical="center"/>
    </xf>
    <xf numFmtId="0" fontId="2" fillId="0" borderId="0" xfId="0" applyFont="1"/>
    <xf numFmtId="0" fontId="2" fillId="2" borderId="0" xfId="0" applyFont="1" applyFill="1"/>
    <xf numFmtId="0" fontId="2" fillId="0" borderId="0" xfId="0" applyFont="1" applyAlignment="1">
      <alignment horizontal="left"/>
    </xf>
    <xf numFmtId="0" fontId="2" fillId="0" borderId="2" xfId="0" applyFont="1" applyBorder="1" applyAlignment="1">
      <alignment horizontal="center" vertical="center" wrapText="1"/>
    </xf>
    <xf numFmtId="164" fontId="2" fillId="0" borderId="0" xfId="1" applyNumberFormat="1" applyFont="1"/>
    <xf numFmtId="0" fontId="10" fillId="0" borderId="0" xfId="2" applyFont="1" applyAlignment="1">
      <alignment horizontal="left"/>
    </xf>
    <xf numFmtId="0" fontId="2" fillId="3" borderId="0" xfId="0" applyFont="1" applyFill="1"/>
    <xf numFmtId="0" fontId="1" fillId="0" borderId="0" xfId="0" applyFont="1"/>
    <xf numFmtId="0" fontId="35" fillId="2" borderId="19"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0" xfId="0" applyFont="1" applyFill="1" applyAlignment="1">
      <alignment horizontal="center" vertical="center" wrapText="1"/>
    </xf>
    <xf numFmtId="0" fontId="36" fillId="6" borderId="15" xfId="0" applyFont="1" applyFill="1" applyBorder="1" applyAlignment="1">
      <alignment horizontal="center" vertical="center" wrapText="1"/>
    </xf>
    <xf numFmtId="0" fontId="31" fillId="7" borderId="20" xfId="0" applyFont="1" applyFill="1" applyBorder="1" applyAlignment="1">
      <alignment vertical="center" wrapText="1"/>
    </xf>
    <xf numFmtId="0" fontId="31" fillId="7" borderId="0" xfId="0" applyFont="1" applyFill="1" applyAlignment="1">
      <alignment vertical="center" wrapText="1"/>
    </xf>
    <xf numFmtId="0" fontId="31" fillId="7" borderId="15" xfId="0" applyFont="1" applyFill="1" applyBorder="1" applyAlignment="1">
      <alignment vertical="center" wrapText="1"/>
    </xf>
    <xf numFmtId="0" fontId="30" fillId="2" borderId="12" xfId="0" applyFont="1" applyFill="1" applyBorder="1" applyAlignment="1">
      <alignment vertical="center" wrapText="1"/>
    </xf>
    <xf numFmtId="0" fontId="30" fillId="2" borderId="15" xfId="0" applyFont="1" applyFill="1" applyBorder="1" applyAlignment="1">
      <alignment vertical="center" wrapText="1"/>
    </xf>
    <xf numFmtId="0" fontId="30" fillId="2" borderId="16" xfId="0" applyFont="1" applyFill="1" applyBorder="1" applyAlignment="1">
      <alignment vertical="center" wrapText="1"/>
    </xf>
    <xf numFmtId="0" fontId="0" fillId="7" borderId="20" xfId="0" applyFill="1" applyBorder="1" applyAlignment="1">
      <alignment vertical="center" wrapText="1"/>
    </xf>
    <xf numFmtId="0" fontId="0" fillId="7" borderId="0" xfId="0" applyFill="1" applyAlignment="1">
      <alignment vertical="center" wrapText="1"/>
    </xf>
    <xf numFmtId="0" fontId="0" fillId="7" borderId="15" xfId="0" applyFill="1" applyBorder="1" applyAlignment="1">
      <alignment vertical="center" wrapText="1"/>
    </xf>
    <xf numFmtId="0" fontId="39" fillId="7" borderId="20" xfId="0" applyFont="1" applyFill="1" applyBorder="1" applyAlignment="1">
      <alignment horizontal="left" vertical="center" wrapText="1" indent="5"/>
    </xf>
    <xf numFmtId="0" fontId="39" fillId="7" borderId="0" xfId="0" applyFont="1" applyFill="1" applyAlignment="1">
      <alignment horizontal="left" vertical="center" wrapText="1" indent="5"/>
    </xf>
    <xf numFmtId="0" fontId="39" fillId="7" borderId="15" xfId="0" applyFont="1" applyFill="1" applyBorder="1" applyAlignment="1">
      <alignment horizontal="left" vertical="center" wrapText="1" indent="5"/>
    </xf>
    <xf numFmtId="0" fontId="39" fillId="7" borderId="21" xfId="0" applyFont="1" applyFill="1" applyBorder="1" applyAlignment="1">
      <alignment horizontal="left" vertical="center" wrapText="1" indent="5"/>
    </xf>
    <xf numFmtId="0" fontId="39" fillId="7" borderId="17" xfId="0" applyFont="1" applyFill="1" applyBorder="1" applyAlignment="1">
      <alignment horizontal="left" vertical="center" wrapText="1" indent="5"/>
    </xf>
    <xf numFmtId="0" fontId="39" fillId="7" borderId="16" xfId="0" applyFont="1" applyFill="1" applyBorder="1" applyAlignment="1">
      <alignment horizontal="left" vertical="center" wrapText="1" indent="5"/>
    </xf>
    <xf numFmtId="0" fontId="37" fillId="7" borderId="20" xfId="0" applyFont="1" applyFill="1" applyBorder="1" applyAlignment="1">
      <alignment vertical="center" wrapText="1"/>
    </xf>
    <xf numFmtId="0" fontId="37" fillId="7" borderId="0" xfId="0" applyFont="1" applyFill="1" applyAlignment="1">
      <alignment vertical="center" wrapText="1"/>
    </xf>
    <xf numFmtId="0" fontId="37" fillId="7" borderId="15" xfId="0" applyFont="1" applyFill="1" applyBorder="1" applyAlignment="1">
      <alignment vertical="center" wrapText="1"/>
    </xf>
    <xf numFmtId="0" fontId="38" fillId="7" borderId="20" xfId="0" applyFont="1" applyFill="1" applyBorder="1" applyAlignment="1">
      <alignment vertical="center" wrapText="1"/>
    </xf>
    <xf numFmtId="0" fontId="38" fillId="7" borderId="0" xfId="0" applyFont="1" applyFill="1" applyAlignment="1">
      <alignment vertical="center" wrapText="1"/>
    </xf>
    <xf numFmtId="0" fontId="38" fillId="7" borderId="15" xfId="0" applyFont="1" applyFill="1" applyBorder="1" applyAlignment="1">
      <alignment vertical="center" wrapText="1"/>
    </xf>
    <xf numFmtId="0" fontId="31" fillId="7" borderId="21" xfId="0"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vertical="center" wrapText="1"/>
    </xf>
    <xf numFmtId="0" fontId="36" fillId="6" borderId="20" xfId="0" applyFont="1" applyFill="1" applyBorder="1" applyAlignment="1">
      <alignment vertical="center" wrapText="1"/>
    </xf>
    <xf numFmtId="0" fontId="36" fillId="6" borderId="0" xfId="0" applyFont="1" applyFill="1" applyAlignment="1">
      <alignment vertical="center" wrapText="1"/>
    </xf>
    <xf numFmtId="0" fontId="36" fillId="6" borderId="15" xfId="0" applyFont="1" applyFill="1" applyBorder="1" applyAlignment="1">
      <alignment vertical="center" wrapText="1"/>
    </xf>
    <xf numFmtId="0" fontId="42" fillId="7" borderId="20" xfId="0" applyFont="1" applyFill="1" applyBorder="1" applyAlignment="1">
      <alignment horizontal="left" vertical="center" wrapText="1" indent="5"/>
    </xf>
    <xf numFmtId="0" fontId="42" fillId="7" borderId="0" xfId="0" applyFont="1" applyFill="1" applyAlignment="1">
      <alignment horizontal="left" vertical="center" wrapText="1" indent="5"/>
    </xf>
    <xf numFmtId="0" fontId="42" fillId="7" borderId="15" xfId="0" applyFont="1" applyFill="1" applyBorder="1" applyAlignment="1">
      <alignment horizontal="left" vertical="center" wrapText="1" indent="5"/>
    </xf>
    <xf numFmtId="0" fontId="41" fillId="7" borderId="20" xfId="0" applyFont="1" applyFill="1" applyBorder="1" applyAlignment="1">
      <alignment vertical="center" wrapText="1"/>
    </xf>
    <xf numFmtId="0" fontId="41" fillId="7" borderId="0" xfId="0" applyFont="1" applyFill="1" applyAlignment="1">
      <alignment vertical="center" wrapText="1"/>
    </xf>
    <xf numFmtId="0" fontId="41" fillId="7" borderId="15" xfId="0" applyFont="1" applyFill="1" applyBorder="1" applyAlignment="1">
      <alignment vertical="center" wrapText="1"/>
    </xf>
    <xf numFmtId="0" fontId="28" fillId="0" borderId="0" xfId="0" applyFont="1" applyAlignment="1">
      <alignment horizontal="left" vertical="center"/>
    </xf>
    <xf numFmtId="0" fontId="33" fillId="0" borderId="17" xfId="0" applyFont="1" applyBorder="1" applyAlignment="1">
      <alignment horizontal="left" vertical="center" wrapText="1"/>
    </xf>
    <xf numFmtId="0" fontId="16" fillId="3" borderId="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4" fillId="3" borderId="3" xfId="0" applyFont="1" applyFill="1" applyBorder="1" applyAlignment="1">
      <alignment horizontal="center" wrapText="1"/>
    </xf>
    <xf numFmtId="0" fontId="14" fillId="3" borderId="4" xfId="0" applyFont="1" applyFill="1" applyBorder="1" applyAlignment="1">
      <alignment horizontal="center" wrapText="1"/>
    </xf>
    <xf numFmtId="0" fontId="14" fillId="3" borderId="5" xfId="0" applyFont="1" applyFill="1" applyBorder="1" applyAlignment="1">
      <alignment horizontal="center" wrapText="1"/>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5" fillId="3" borderId="6" xfId="2" applyFill="1" applyBorder="1" applyAlignment="1">
      <alignment horizontal="center"/>
    </xf>
    <xf numFmtId="0" fontId="5" fillId="3" borderId="7" xfId="2" applyFill="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0" fillId="3" borderId="6" xfId="2" applyFont="1" applyFill="1" applyBorder="1" applyAlignment="1">
      <alignment horizontal="center"/>
    </xf>
    <xf numFmtId="0" fontId="10" fillId="3" borderId="7" xfId="2" applyFont="1" applyFill="1" applyBorder="1" applyAlignment="1">
      <alignment horizontal="center"/>
    </xf>
  </cellXfs>
  <cellStyles count="5">
    <cellStyle name="Hipervínculo" xfId="2" builtinId="8"/>
    <cellStyle name="Incorrecto" xfId="3" builtinId="27"/>
    <cellStyle name="Normal" xfId="0" builtinId="0"/>
    <cellStyle name="Normal 2" xfId="4"/>
    <cellStyle name="Porcentaje" xfId="1" builtinId="5"/>
  </cellStyles>
  <dxfs count="0"/>
  <tableStyles count="0" defaultTableStyle="TableStyleMedium2" defaultPivotStyle="PivotStyleLight16"/>
  <colors>
    <mruColors>
      <color rgb="FF5CA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a:t>
            </a:r>
            <a:r>
              <a:rPr lang="es-ES" sz="1200" baseline="0"/>
              <a:t> </a:t>
            </a:r>
            <a:r>
              <a:rPr lang="es-ES" sz="1200"/>
              <a:t>que sufren</a:t>
            </a:r>
            <a:r>
              <a:rPr lang="es-ES" sz="1200" baseline="0"/>
              <a:t> contaminación y otros problemas ambientales en el entorno - Madrid</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39614246135899678"/>
          <c:w val="0.93888888888888888"/>
          <c:h val="0.49206692913385824"/>
        </c:manualLayout>
      </c:layout>
      <c:lineChart>
        <c:grouping val="standard"/>
        <c:varyColors val="0"/>
        <c:ser>
          <c:idx val="0"/>
          <c:order val="0"/>
          <c:tx>
            <c:strRef>
              <c:f>'1_Entorno'!$B$5</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2"/>
              <c:layout>
                <c:manualLayout>
                  <c:x val="-9.1010672270117679E-3"/>
                  <c:y val="3.877223680373286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'1_Entorno'!$A$6:$A$9</c15:sqref>
                  </c15:fullRef>
                </c:ext>
              </c:extLst>
              <c:f>'1_Entorno'!$A$7:$A$9</c:f>
              <c:numCache>
                <c:formatCode>General</c:formatCode>
                <c:ptCount val="3"/>
                <c:pt idx="0">
                  <c:v>2010</c:v>
                </c:pt>
                <c:pt idx="1">
                  <c:v>2015</c:v>
                </c:pt>
                <c:pt idx="2">
                  <c:v>2018</c:v>
                </c:pt>
              </c:numCache>
            </c:numRef>
          </c:cat>
          <c:val>
            <c:numRef>
              <c:extLst>
                <c:ext xmlns:c15="http://schemas.microsoft.com/office/drawing/2012/chart" uri="{02D57815-91ED-43cb-92C2-25804820EDAC}">
                  <c15:fullRef>
                    <c15:sqref>'1_Entorno'!$B$6:$B$9</c15:sqref>
                  </c15:fullRef>
                </c:ext>
              </c:extLst>
              <c:f>'1_Entorno'!$B$7:$B$9</c:f>
              <c:numCache>
                <c:formatCode>0.0%</c:formatCode>
                <c:ptCount val="3"/>
                <c:pt idx="0">
                  <c:v>0.158</c:v>
                </c:pt>
                <c:pt idx="1">
                  <c:v>0.309</c:v>
                </c:pt>
                <c:pt idx="2">
                  <c:v>0.3</c:v>
                </c:pt>
              </c:numCache>
            </c:numRef>
          </c:val>
          <c:smooth val="0"/>
          <c:extLst xmlns:c16r2="http://schemas.microsoft.com/office/drawing/2015/06/chart">
            <c:ext xmlns:c16="http://schemas.microsoft.com/office/drawing/2014/chart" uri="{C3380CC4-5D6E-409C-BE32-E72D297353CC}">
              <c16:uniqueId val="{00000000-08A6-42D4-ADA1-96A3107A449D}"/>
            </c:ext>
            <c:ext xmlns:c15="http://schemas.microsoft.com/office/drawing/2012/chart" uri="{02D57815-91ED-43cb-92C2-25804820EDAC}">
              <c15:categoryFilterExceptions>
                <c15:categoryFilterException>
                  <c15:sqref>'1_Entorno'!$B$6</c15:sqref>
                  <c15:dLbl>
                    <c:idx val="-1"/>
                    <c:layout>
                      <c:manualLayout>
                        <c:x val="-7.5829513004944019E-2"/>
                        <c:y val="-1.00116652085156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A2-47C8-ABBD-5CAE1954044D}"/>
                      </c:ext>
                      <c:ext uri="{CE6537A1-D6FC-4f65-9D91-7224C49458BB}"/>
                    </c:extLst>
                  </c15:dLbl>
                </c15:categoryFilterException>
              </c15:categoryFilterExceptions>
            </c:ext>
          </c:extLst>
        </c:ser>
        <c:ser>
          <c:idx val="1"/>
          <c:order val="1"/>
          <c:tx>
            <c:strRef>
              <c:f>'1_Entorno'!$C$5</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2"/>
              <c:layout>
                <c:manualLayout>
                  <c:x val="-9.1010672270117679E-3"/>
                  <c:y val="7.5240594925630056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'1_Entorno'!$A$6:$A$9</c15:sqref>
                  </c15:fullRef>
                </c:ext>
              </c:extLst>
              <c:f>'1_Entorno'!$A$7:$A$9</c:f>
              <c:numCache>
                <c:formatCode>General</c:formatCode>
                <c:ptCount val="3"/>
                <c:pt idx="0">
                  <c:v>2010</c:v>
                </c:pt>
                <c:pt idx="1">
                  <c:v>2015</c:v>
                </c:pt>
                <c:pt idx="2">
                  <c:v>2018</c:v>
                </c:pt>
              </c:numCache>
            </c:numRef>
          </c:cat>
          <c:val>
            <c:numRef>
              <c:extLst>
                <c:ext xmlns:c15="http://schemas.microsoft.com/office/drawing/2012/chart" uri="{02D57815-91ED-43cb-92C2-25804820EDAC}">
                  <c15:fullRef>
                    <c15:sqref>'1_Entorno'!$C$6:$C$9</c15:sqref>
                  </c15:fullRef>
                </c:ext>
              </c:extLst>
              <c:f>'1_Entorno'!$C$7:$C$9</c:f>
              <c:numCache>
                <c:formatCode>0.0%</c:formatCode>
                <c:ptCount val="3"/>
                <c:pt idx="0">
                  <c:v>0.154</c:v>
                </c:pt>
                <c:pt idx="1">
                  <c:v>0.3</c:v>
                </c:pt>
                <c:pt idx="2">
                  <c:v>0.26100000000000001</c:v>
                </c:pt>
              </c:numCache>
            </c:numRef>
          </c:val>
          <c:smooth val="0"/>
          <c:extLst xmlns:c16r2="http://schemas.microsoft.com/office/drawing/2015/06/chart">
            <c:ext xmlns:c16="http://schemas.microsoft.com/office/drawing/2014/chart" uri="{C3380CC4-5D6E-409C-BE32-E72D297353CC}">
              <c16:uniqueId val="{00000001-08A6-42D4-ADA1-96A3107A449D}"/>
            </c:ext>
            <c:ext xmlns:c15="http://schemas.microsoft.com/office/drawing/2012/chart" uri="{02D57815-91ED-43cb-92C2-25804820EDAC}">
              <c15:categoryFilterExceptions>
                <c15:categoryFilterException>
                  <c15:sqref>'1_Entorno'!$C$6</c15:sqref>
                  <c15:dLbl>
                    <c:idx val="-1"/>
                    <c:layout>
                      <c:manualLayout>
                        <c:x val="-7.3358089087242825E-2"/>
                        <c:y val="5.382035578885972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A2-47C8-ABBD-5CAE1954044D}"/>
                      </c:ext>
                      <c:ext uri="{CE6537A1-D6FC-4f65-9D91-7224C49458BB}"/>
                    </c:extLst>
                  </c15:dLbl>
                </c15:categoryFilterException>
              </c15:categoryFilterExceptions>
            </c:ext>
          </c:extLst>
        </c:ser>
        <c:dLbls>
          <c:dLblPos val="t"/>
          <c:showLegendKey val="0"/>
          <c:showVal val="1"/>
          <c:showCatName val="0"/>
          <c:showSerName val="0"/>
          <c:showPercent val="0"/>
          <c:showBubbleSize val="0"/>
        </c:dLbls>
        <c:marker val="1"/>
        <c:smooth val="0"/>
        <c:axId val="109886936"/>
        <c:axId val="168547824"/>
      </c:lineChart>
      <c:catAx>
        <c:axId val="109886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8547824"/>
        <c:crosses val="autoZero"/>
        <c:auto val="1"/>
        <c:lblAlgn val="ctr"/>
        <c:lblOffset val="100"/>
        <c:noMultiLvlLbl val="0"/>
      </c:catAx>
      <c:valAx>
        <c:axId val="168547824"/>
        <c:scaling>
          <c:orientation val="minMax"/>
        </c:scaling>
        <c:delete val="1"/>
        <c:axPos val="l"/>
        <c:numFmt formatCode="0.0%" sourceLinked="1"/>
        <c:majorTickMark val="none"/>
        <c:minorTickMark val="none"/>
        <c:tickLblPos val="nextTo"/>
        <c:crossAx val="1098869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vive en viviendas con escasez de zonas verdes</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3574074074074076"/>
          <c:w val="0.93355984179918239"/>
          <c:h val="0.36838837853601636"/>
        </c:manualLayout>
      </c:layout>
      <c:barChart>
        <c:barDir val="col"/>
        <c:grouping val="clustered"/>
        <c:varyColors val="0"/>
        <c:ser>
          <c:idx val="0"/>
          <c:order val="0"/>
          <c:tx>
            <c:strRef>
              <c:f>'1_Entorno'!$A$449</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'1_Entorno'!$B$447:$G$448</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'1_Entorno'!$B$449:$G$449</c:f>
              <c:numCache>
                <c:formatCode>0.0%</c:formatCode>
                <c:ptCount val="6"/>
                <c:pt idx="0">
                  <c:v>0.35057452766423125</c:v>
                </c:pt>
                <c:pt idx="1">
                  <c:v>0.25770938507390062</c:v>
                </c:pt>
                <c:pt idx="2">
                  <c:v>0.28702368073085704</c:v>
                </c:pt>
                <c:pt idx="3">
                  <c:v>0.42660454332657111</c:v>
                </c:pt>
                <c:pt idx="4">
                  <c:v>0.27264817695944177</c:v>
                </c:pt>
                <c:pt idx="5">
                  <c:v>0.2637814767392232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'1_Entorno'!$A$450</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'1_Entorno'!$B$447:$G$448</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'1_Entorno'!$B$450:$G$450</c:f>
              <c:numCache>
                <c:formatCode>0.0%</c:formatCode>
                <c:ptCount val="6"/>
                <c:pt idx="0">
                  <c:v>0.34168114756891205</c:v>
                </c:pt>
                <c:pt idx="1">
                  <c:v>0.2107335806808566</c:v>
                </c:pt>
                <c:pt idx="2">
                  <c:v>0.30014294067961794</c:v>
                </c:pt>
                <c:pt idx="3">
                  <c:v>0.42254697476575365</c:v>
                </c:pt>
                <c:pt idx="4">
                  <c:v>0.25845429857849256</c:v>
                </c:pt>
                <c:pt idx="5">
                  <c:v>0.26193855936887811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641832"/>
        <c:axId val="454642224"/>
      </c:barChart>
      <c:catAx>
        <c:axId val="454641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642224"/>
        <c:crosses val="autoZero"/>
        <c:auto val="1"/>
        <c:lblAlgn val="ctr"/>
        <c:lblOffset val="100"/>
        <c:noMultiLvlLbl val="0"/>
      </c:catAx>
      <c:valAx>
        <c:axId val="454642224"/>
        <c:scaling>
          <c:orientation val="minMax"/>
        </c:scaling>
        <c:delete val="1"/>
        <c:axPos val="l"/>
        <c:numFmt formatCode="0.0%" sourceLinked="1"/>
        <c:majorTickMark val="none"/>
        <c:minorTickMark val="none"/>
        <c:tickLblPos val="nextTo"/>
        <c:crossAx val="4546418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población</a:t>
            </a:r>
            <a:r>
              <a:rPr lang="es-ES" sz="1200" baseline="0"/>
              <a:t> de la ciudad de Madrid satisfecha o muy satisfecha con la calidad medioambiental de la ciudad</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'2_SatisfacciónServicios'!$B$13</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'2_SatisfacciónServicios'!$A$14:$A$16</c:f>
              <c:numCache>
                <c:formatCode>General</c:formatCode>
                <c:ptCount val="3"/>
                <c:pt idx="0">
                  <c:v>2016</c:v>
                </c:pt>
                <c:pt idx="1">
                  <c:v>2017</c:v>
                </c:pt>
                <c:pt idx="2">
                  <c:v>2019</c:v>
                </c:pt>
              </c:numCache>
            </c:numRef>
          </c:cat>
          <c:val>
            <c:numRef>
              <c:f>'2_SatisfacciónServicios'!$B$14:$B$16</c:f>
              <c:numCache>
                <c:formatCode>0.0%</c:formatCode>
                <c:ptCount val="3"/>
                <c:pt idx="0">
                  <c:v>0.28800000000000003</c:v>
                </c:pt>
                <c:pt idx="1">
                  <c:v>0.22</c:v>
                </c:pt>
                <c:pt idx="2">
                  <c:v>0.314</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'2_SatisfacciónServicios'!$C$13</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'2_SatisfacciónServicios'!$A$14:$A$16</c:f>
              <c:numCache>
                <c:formatCode>General</c:formatCode>
                <c:ptCount val="3"/>
                <c:pt idx="0">
                  <c:v>2016</c:v>
                </c:pt>
                <c:pt idx="1">
                  <c:v>2017</c:v>
                </c:pt>
                <c:pt idx="2">
                  <c:v>2019</c:v>
                </c:pt>
              </c:numCache>
            </c:numRef>
          </c:cat>
          <c:val>
            <c:numRef>
              <c:f>'2_SatisfacciónServicios'!$C$14:$C$16</c:f>
              <c:numCache>
                <c:formatCode>0.0%</c:formatCode>
                <c:ptCount val="3"/>
                <c:pt idx="0">
                  <c:v>0.313</c:v>
                </c:pt>
                <c:pt idx="1">
                  <c:v>0.252</c:v>
                </c:pt>
                <c:pt idx="2">
                  <c:v>0.34700000000000003</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454643400"/>
        <c:axId val="454643792"/>
      </c:lineChart>
      <c:catAx>
        <c:axId val="454643400"/>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643792"/>
        <c:crosses val="autoZero"/>
        <c:auto val="1"/>
        <c:lblAlgn val="ctr"/>
        <c:lblOffset val="100"/>
        <c:noMultiLvlLbl val="0"/>
      </c:catAx>
      <c:valAx>
        <c:axId val="454643792"/>
        <c:scaling>
          <c:orientation val="minMax"/>
        </c:scaling>
        <c:delete val="1"/>
        <c:axPos val="l"/>
        <c:numFmt formatCode="0.0%" sourceLinked="1"/>
        <c:majorTickMark val="out"/>
        <c:minorTickMark val="none"/>
        <c:tickLblPos val="nextTo"/>
        <c:crossAx val="4546434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a:t>Media de satisfacción de la población de la ciudad de Madrid con la recogida selectiva de residuos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strRef>
              <c:f>'2_SatisfacciónServicios'!$B$97</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'2_SatisfacciónServicios'!$A$98:$A$100</c:f>
              <c:numCache>
                <c:formatCode>General</c:formatCode>
                <c:ptCount val="3"/>
                <c:pt idx="0">
                  <c:v>2016</c:v>
                </c:pt>
                <c:pt idx="1">
                  <c:v>2017</c:v>
                </c:pt>
                <c:pt idx="2">
                  <c:v>2019</c:v>
                </c:pt>
              </c:numCache>
            </c:numRef>
          </c:cat>
          <c:val>
            <c:numRef>
              <c:f>'2_SatisfacciónServicios'!$B$98:$B$100</c:f>
              <c:numCache>
                <c:formatCode>General</c:formatCode>
                <c:ptCount val="3"/>
                <c:pt idx="0">
                  <c:v>5.4</c:v>
                </c:pt>
                <c:pt idx="1">
                  <c:v>6.2</c:v>
                </c:pt>
                <c:pt idx="2">
                  <c:v>6.3</c:v>
                </c:pt>
              </c:numCache>
            </c:numRef>
          </c:val>
          <c:extLst xmlns:c16r2="http://schemas.microsoft.com/office/drawing/2015/06/chart">
            <c:ext xmlns:c16="http://schemas.microsoft.com/office/drawing/2014/chart" uri="{C3380CC4-5D6E-409C-BE32-E72D297353CC}">
              <c16:uniqueId val="{00000000-2FDD-415B-954A-071FD45B5B4F}"/>
            </c:ext>
          </c:extLst>
        </c:ser>
        <c:ser>
          <c:idx val="1"/>
          <c:order val="1"/>
          <c:tx>
            <c:strRef>
              <c:f>'2_SatisfacciónServicios'!$C$97</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'2_SatisfacciónServicios'!$A$98:$A$100</c:f>
              <c:numCache>
                <c:formatCode>General</c:formatCode>
                <c:ptCount val="3"/>
                <c:pt idx="0">
                  <c:v>2016</c:v>
                </c:pt>
                <c:pt idx="1">
                  <c:v>2017</c:v>
                </c:pt>
                <c:pt idx="2">
                  <c:v>2019</c:v>
                </c:pt>
              </c:numCache>
            </c:numRef>
          </c:cat>
          <c:val>
            <c:numRef>
              <c:f>'2_SatisfacciónServicios'!$C$98:$C$100</c:f>
              <c:numCache>
                <c:formatCode>General</c:formatCode>
                <c:ptCount val="3"/>
                <c:pt idx="0">
                  <c:v>5.6</c:v>
                </c:pt>
                <c:pt idx="1">
                  <c:v>6.3</c:v>
                </c:pt>
                <c:pt idx="2">
                  <c:v>6.3</c:v>
                </c:pt>
              </c:numCache>
            </c:numRef>
          </c:val>
          <c:extLst xmlns:c16r2="http://schemas.microsoft.com/office/drawing/2015/06/chart">
            <c:ext xmlns:c16="http://schemas.microsoft.com/office/drawing/2014/chart" uri="{C3380CC4-5D6E-409C-BE32-E72D297353CC}">
              <c16:uniqueId val="{00000001-2FDD-415B-954A-071FD45B5B4F}"/>
            </c:ext>
          </c:extLst>
        </c:ser>
        <c:dLbls>
          <c:dLblPos val="outEnd"/>
          <c:showLegendKey val="0"/>
          <c:showVal val="1"/>
          <c:showCatName val="0"/>
          <c:showSerName val="0"/>
          <c:showPercent val="0"/>
          <c:showBubbleSize val="0"/>
        </c:dLbls>
        <c:gapWidth val="100"/>
        <c:overlap val="-24"/>
        <c:axId val="454883160"/>
        <c:axId val="454883552"/>
      </c:barChart>
      <c:catAx>
        <c:axId val="454883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883552"/>
        <c:crosses val="autoZero"/>
        <c:auto val="1"/>
        <c:lblAlgn val="ctr"/>
        <c:lblOffset val="100"/>
        <c:noMultiLvlLbl val="0"/>
      </c:catAx>
      <c:valAx>
        <c:axId val="454883552"/>
        <c:scaling>
          <c:orientation val="minMax"/>
          <c:max val="10"/>
          <c:min val="1"/>
        </c:scaling>
        <c:delete val="0"/>
        <c:axPos val="l"/>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r>
                  <a:rPr lang="es-ES"/>
                  <a:t>Media satisfacción (0-10)</a:t>
                </a:r>
              </a:p>
            </c:rich>
          </c:tx>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883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Media de satisfacción de la población de la ciudad de Madrid con los puntos limpios</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strRef>
              <c:f>'2_SatisfacciónServicios'!$B$119</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'2_SatisfacciónServicios'!$A$120:$A$122</c:f>
              <c:numCache>
                <c:formatCode>General</c:formatCode>
                <c:ptCount val="3"/>
                <c:pt idx="0">
                  <c:v>2016</c:v>
                </c:pt>
                <c:pt idx="1">
                  <c:v>2017</c:v>
                </c:pt>
                <c:pt idx="2">
                  <c:v>2019</c:v>
                </c:pt>
              </c:numCache>
            </c:numRef>
          </c:cat>
          <c:val>
            <c:numRef>
              <c:f>'2_SatisfacciónServicios'!$B$120:$B$122</c:f>
              <c:numCache>
                <c:formatCode>General</c:formatCode>
                <c:ptCount val="3"/>
                <c:pt idx="0">
                  <c:v>5.6</c:v>
                </c:pt>
                <c:pt idx="1">
                  <c:v>5.8</c:v>
                </c:pt>
                <c:pt idx="2">
                  <c:v>6.3</c:v>
                </c:pt>
              </c:numCache>
            </c:numRef>
          </c:val>
          <c:extLst xmlns:c16r2="http://schemas.microsoft.com/office/drawing/2015/06/chart">
            <c:ext xmlns:c16="http://schemas.microsoft.com/office/drawing/2014/chart" uri="{C3380CC4-5D6E-409C-BE32-E72D297353CC}">
              <c16:uniqueId val="{00000000-2FDD-415B-954A-071FD45B5B4F}"/>
            </c:ext>
          </c:extLst>
        </c:ser>
        <c:ser>
          <c:idx val="1"/>
          <c:order val="1"/>
          <c:tx>
            <c:strRef>
              <c:f>'2_SatisfacciónServicios'!$C$119</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'2_SatisfacciónServicios'!$A$120:$A$122</c:f>
              <c:numCache>
                <c:formatCode>General</c:formatCode>
                <c:ptCount val="3"/>
                <c:pt idx="0">
                  <c:v>2016</c:v>
                </c:pt>
                <c:pt idx="1">
                  <c:v>2017</c:v>
                </c:pt>
                <c:pt idx="2">
                  <c:v>2019</c:v>
                </c:pt>
              </c:numCache>
            </c:numRef>
          </c:cat>
          <c:val>
            <c:numRef>
              <c:f>'2_SatisfacciónServicios'!$C$120:$C$122</c:f>
              <c:numCache>
                <c:formatCode>General</c:formatCode>
                <c:ptCount val="3"/>
                <c:pt idx="0">
                  <c:v>5.6</c:v>
                </c:pt>
                <c:pt idx="1">
                  <c:v>5.9</c:v>
                </c:pt>
                <c:pt idx="2">
                  <c:v>6.3</c:v>
                </c:pt>
              </c:numCache>
            </c:numRef>
          </c:val>
          <c:extLst xmlns:c16r2="http://schemas.microsoft.com/office/drawing/2015/06/chart">
            <c:ext xmlns:c16="http://schemas.microsoft.com/office/drawing/2014/chart" uri="{C3380CC4-5D6E-409C-BE32-E72D297353CC}">
              <c16:uniqueId val="{00000001-2FDD-415B-954A-071FD45B5B4F}"/>
            </c:ext>
          </c:extLst>
        </c:ser>
        <c:dLbls>
          <c:dLblPos val="outEnd"/>
          <c:showLegendKey val="0"/>
          <c:showVal val="1"/>
          <c:showCatName val="0"/>
          <c:showSerName val="0"/>
          <c:showPercent val="0"/>
          <c:showBubbleSize val="0"/>
        </c:dLbls>
        <c:gapWidth val="100"/>
        <c:overlap val="-24"/>
        <c:axId val="454885120"/>
        <c:axId val="454885512"/>
      </c:barChart>
      <c:catAx>
        <c:axId val="4548851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885512"/>
        <c:crosses val="autoZero"/>
        <c:auto val="1"/>
        <c:lblAlgn val="ctr"/>
        <c:lblOffset val="100"/>
        <c:noMultiLvlLbl val="0"/>
      </c:catAx>
      <c:valAx>
        <c:axId val="454885512"/>
        <c:scaling>
          <c:orientation val="minMax"/>
          <c:max val="10"/>
          <c:min val="1"/>
        </c:scaling>
        <c:delete val="0"/>
        <c:axPos val="l"/>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r>
                  <a:rPr lang="es-ES"/>
                  <a:t>Media satisfacción (0-10)</a:t>
                </a:r>
              </a:p>
            </c:rich>
          </c:tx>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8851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Media de satisfacción de la población de la ciudad de Madrid con el control de la contaminación atmosférica</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strRef>
              <c:f>'2_SatisfacciónServicios'!$B$35</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'2_SatisfacciónServicios'!$A$36:$A$38</c:f>
              <c:numCache>
                <c:formatCode>General</c:formatCode>
                <c:ptCount val="3"/>
                <c:pt idx="0">
                  <c:v>2016</c:v>
                </c:pt>
                <c:pt idx="1">
                  <c:v>2017</c:v>
                </c:pt>
                <c:pt idx="2">
                  <c:v>2019</c:v>
                </c:pt>
              </c:numCache>
            </c:numRef>
          </c:cat>
          <c:val>
            <c:numRef>
              <c:f>'2_SatisfacciónServicios'!$B$36:$B$38</c:f>
              <c:numCache>
                <c:formatCode>General</c:formatCode>
                <c:ptCount val="3"/>
                <c:pt idx="0">
                  <c:v>4.0999999999999996</c:v>
                </c:pt>
                <c:pt idx="1">
                  <c:v>5</c:v>
                </c:pt>
                <c:pt idx="2">
                  <c:v>5</c:v>
                </c:pt>
              </c:numCache>
            </c:numRef>
          </c:val>
          <c:extLst xmlns:c16r2="http://schemas.microsoft.com/office/drawing/2015/06/chart">
            <c:ext xmlns:c16="http://schemas.microsoft.com/office/drawing/2014/chart" uri="{C3380CC4-5D6E-409C-BE32-E72D297353CC}">
              <c16:uniqueId val="{00000000-2FDD-415B-954A-071FD45B5B4F}"/>
            </c:ext>
          </c:extLst>
        </c:ser>
        <c:ser>
          <c:idx val="1"/>
          <c:order val="1"/>
          <c:tx>
            <c:strRef>
              <c:f>'2_SatisfacciónServicios'!$C$35</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'2_SatisfacciónServicios'!$A$36:$A$38</c:f>
              <c:numCache>
                <c:formatCode>General</c:formatCode>
                <c:ptCount val="3"/>
                <c:pt idx="0">
                  <c:v>2016</c:v>
                </c:pt>
                <c:pt idx="1">
                  <c:v>2017</c:v>
                </c:pt>
                <c:pt idx="2">
                  <c:v>2019</c:v>
                </c:pt>
              </c:numCache>
            </c:numRef>
          </c:cat>
          <c:val>
            <c:numRef>
              <c:f>'2_SatisfacciónServicios'!$C$36:$C$38</c:f>
              <c:numCache>
                <c:formatCode>General</c:formatCode>
                <c:ptCount val="3"/>
                <c:pt idx="0">
                  <c:v>4.3</c:v>
                </c:pt>
                <c:pt idx="1">
                  <c:v>5.3</c:v>
                </c:pt>
                <c:pt idx="2">
                  <c:v>5.2</c:v>
                </c:pt>
              </c:numCache>
            </c:numRef>
          </c:val>
          <c:extLst xmlns:c16r2="http://schemas.microsoft.com/office/drawing/2015/06/chart">
            <c:ext xmlns:c16="http://schemas.microsoft.com/office/drawing/2014/chart" uri="{C3380CC4-5D6E-409C-BE32-E72D297353CC}">
              <c16:uniqueId val="{00000001-2FDD-415B-954A-071FD45B5B4F}"/>
            </c:ext>
          </c:extLst>
        </c:ser>
        <c:dLbls>
          <c:dLblPos val="outEnd"/>
          <c:showLegendKey val="0"/>
          <c:showVal val="1"/>
          <c:showCatName val="0"/>
          <c:showSerName val="0"/>
          <c:showPercent val="0"/>
          <c:showBubbleSize val="0"/>
        </c:dLbls>
        <c:gapWidth val="100"/>
        <c:overlap val="-24"/>
        <c:axId val="454970936"/>
        <c:axId val="454971328"/>
      </c:barChart>
      <c:catAx>
        <c:axId val="454970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971328"/>
        <c:crosses val="autoZero"/>
        <c:auto val="1"/>
        <c:lblAlgn val="ctr"/>
        <c:lblOffset val="100"/>
        <c:noMultiLvlLbl val="0"/>
      </c:catAx>
      <c:valAx>
        <c:axId val="454971328"/>
        <c:scaling>
          <c:orientation val="minMax"/>
          <c:max val="10"/>
          <c:min val="1"/>
        </c:scaling>
        <c:delete val="0"/>
        <c:axPos val="l"/>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r>
                  <a:rPr lang="es-ES"/>
                  <a:t>Media satisfacción (0-10)</a:t>
                </a:r>
              </a:p>
            </c:rich>
          </c:tx>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9709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Media de satisfacción de la población de la ciudad de Madrid con el control del ruido</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strRef>
              <c:f>'2_SatisfacciónServicios'!$B$56</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'2_SatisfacciónServicios'!$A$57:$A$59</c:f>
              <c:numCache>
                <c:formatCode>General</c:formatCode>
                <c:ptCount val="3"/>
                <c:pt idx="0">
                  <c:v>2016</c:v>
                </c:pt>
                <c:pt idx="1">
                  <c:v>2017</c:v>
                </c:pt>
                <c:pt idx="2">
                  <c:v>2019</c:v>
                </c:pt>
              </c:numCache>
            </c:numRef>
          </c:cat>
          <c:val>
            <c:numRef>
              <c:f>'2_SatisfacciónServicios'!$B$57:$B$59</c:f>
              <c:numCache>
                <c:formatCode>General</c:formatCode>
                <c:ptCount val="3"/>
                <c:pt idx="0">
                  <c:v>4.3</c:v>
                </c:pt>
                <c:pt idx="1">
                  <c:v>4.9000000000000004</c:v>
                </c:pt>
                <c:pt idx="2">
                  <c:v>4.9000000000000004</c:v>
                </c:pt>
              </c:numCache>
            </c:numRef>
          </c:val>
          <c:extLst xmlns:c16r2="http://schemas.microsoft.com/office/drawing/2015/06/chart">
            <c:ext xmlns:c16="http://schemas.microsoft.com/office/drawing/2014/chart" uri="{C3380CC4-5D6E-409C-BE32-E72D297353CC}">
              <c16:uniqueId val="{00000000-2FDD-415B-954A-071FD45B5B4F}"/>
            </c:ext>
          </c:extLst>
        </c:ser>
        <c:ser>
          <c:idx val="1"/>
          <c:order val="1"/>
          <c:tx>
            <c:strRef>
              <c:f>'2_SatisfacciónServicios'!$C$56</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'2_SatisfacciónServicios'!$A$57:$A$59</c:f>
              <c:numCache>
                <c:formatCode>General</c:formatCode>
                <c:ptCount val="3"/>
                <c:pt idx="0">
                  <c:v>2016</c:v>
                </c:pt>
                <c:pt idx="1">
                  <c:v>2017</c:v>
                </c:pt>
                <c:pt idx="2">
                  <c:v>2019</c:v>
                </c:pt>
              </c:numCache>
            </c:numRef>
          </c:cat>
          <c:val>
            <c:numRef>
              <c:f>'2_SatisfacciónServicios'!$C$57:$C$59</c:f>
              <c:numCache>
                <c:formatCode>General</c:formatCode>
                <c:ptCount val="3"/>
                <c:pt idx="0">
                  <c:v>4.4000000000000004</c:v>
                </c:pt>
                <c:pt idx="1">
                  <c:v>5.0999999999999996</c:v>
                </c:pt>
                <c:pt idx="2">
                  <c:v>5</c:v>
                </c:pt>
              </c:numCache>
            </c:numRef>
          </c:val>
          <c:extLst xmlns:c16r2="http://schemas.microsoft.com/office/drawing/2015/06/chart">
            <c:ext xmlns:c16="http://schemas.microsoft.com/office/drawing/2014/chart" uri="{C3380CC4-5D6E-409C-BE32-E72D297353CC}">
              <c16:uniqueId val="{00000001-2FDD-415B-954A-071FD45B5B4F}"/>
            </c:ext>
          </c:extLst>
        </c:ser>
        <c:dLbls>
          <c:dLblPos val="outEnd"/>
          <c:showLegendKey val="0"/>
          <c:showVal val="1"/>
          <c:showCatName val="0"/>
          <c:showSerName val="0"/>
          <c:showPercent val="0"/>
          <c:showBubbleSize val="0"/>
        </c:dLbls>
        <c:gapWidth val="100"/>
        <c:overlap val="-24"/>
        <c:axId val="454972896"/>
        <c:axId val="454973288"/>
      </c:barChart>
      <c:catAx>
        <c:axId val="454972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973288"/>
        <c:crosses val="autoZero"/>
        <c:auto val="1"/>
        <c:lblAlgn val="ctr"/>
        <c:lblOffset val="100"/>
        <c:noMultiLvlLbl val="0"/>
      </c:catAx>
      <c:valAx>
        <c:axId val="454973288"/>
        <c:scaling>
          <c:orientation val="minMax"/>
          <c:max val="10"/>
          <c:min val="1"/>
        </c:scaling>
        <c:delete val="0"/>
        <c:axPos val="l"/>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r>
                  <a:rPr lang="es-ES"/>
                  <a:t>Media satisfacción (0-10)</a:t>
                </a:r>
              </a:p>
            </c:rich>
          </c:tx>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9728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Media de satisfacción de la población de la ciudad de Madrid con la limpieza de las calles</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strRef>
              <c:f>'2_SatisfacciónServicios'!$B$77</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'2_SatisfacciónServicios'!$A$78:$A$80</c:f>
              <c:numCache>
                <c:formatCode>General</c:formatCode>
                <c:ptCount val="3"/>
                <c:pt idx="0">
                  <c:v>2016</c:v>
                </c:pt>
                <c:pt idx="1">
                  <c:v>2017</c:v>
                </c:pt>
                <c:pt idx="2">
                  <c:v>2019</c:v>
                </c:pt>
              </c:numCache>
            </c:numRef>
          </c:cat>
          <c:val>
            <c:numRef>
              <c:f>'2_SatisfacciónServicios'!$B$78:$B$80</c:f>
              <c:numCache>
                <c:formatCode>General</c:formatCode>
                <c:ptCount val="3"/>
                <c:pt idx="0">
                  <c:v>3.5</c:v>
                </c:pt>
                <c:pt idx="1">
                  <c:v>4.3</c:v>
                </c:pt>
                <c:pt idx="2">
                  <c:v>4.3</c:v>
                </c:pt>
              </c:numCache>
            </c:numRef>
          </c:val>
          <c:extLst xmlns:c16r2="http://schemas.microsoft.com/office/drawing/2015/06/chart">
            <c:ext xmlns:c16="http://schemas.microsoft.com/office/drawing/2014/chart" uri="{C3380CC4-5D6E-409C-BE32-E72D297353CC}">
              <c16:uniqueId val="{00000000-2FDD-415B-954A-071FD45B5B4F}"/>
            </c:ext>
          </c:extLst>
        </c:ser>
        <c:ser>
          <c:idx val="1"/>
          <c:order val="1"/>
          <c:tx>
            <c:strRef>
              <c:f>'2_SatisfacciónServicios'!$C$77</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'2_SatisfacciónServicios'!$A$78:$A$80</c:f>
              <c:numCache>
                <c:formatCode>General</c:formatCode>
                <c:ptCount val="3"/>
                <c:pt idx="0">
                  <c:v>2016</c:v>
                </c:pt>
                <c:pt idx="1">
                  <c:v>2017</c:v>
                </c:pt>
                <c:pt idx="2">
                  <c:v>2019</c:v>
                </c:pt>
              </c:numCache>
            </c:numRef>
          </c:cat>
          <c:val>
            <c:numRef>
              <c:f>'2_SatisfacciónServicios'!$C$78:$C$80</c:f>
              <c:numCache>
                <c:formatCode>General</c:formatCode>
                <c:ptCount val="3"/>
                <c:pt idx="0">
                  <c:v>3.8</c:v>
                </c:pt>
                <c:pt idx="1">
                  <c:v>4.5999999999999996</c:v>
                </c:pt>
                <c:pt idx="2">
                  <c:v>4.5999999999999996</c:v>
                </c:pt>
              </c:numCache>
            </c:numRef>
          </c:val>
          <c:extLst xmlns:c16r2="http://schemas.microsoft.com/office/drawing/2015/06/chart">
            <c:ext xmlns:c16="http://schemas.microsoft.com/office/drawing/2014/chart" uri="{C3380CC4-5D6E-409C-BE32-E72D297353CC}">
              <c16:uniqueId val="{00000001-2FDD-415B-954A-071FD45B5B4F}"/>
            </c:ext>
          </c:extLst>
        </c:ser>
        <c:dLbls>
          <c:dLblPos val="outEnd"/>
          <c:showLegendKey val="0"/>
          <c:showVal val="1"/>
          <c:showCatName val="0"/>
          <c:showSerName val="0"/>
          <c:showPercent val="0"/>
          <c:showBubbleSize val="0"/>
        </c:dLbls>
        <c:gapWidth val="100"/>
        <c:overlap val="-24"/>
        <c:axId val="455202936"/>
        <c:axId val="455203328"/>
      </c:barChart>
      <c:catAx>
        <c:axId val="455202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5203328"/>
        <c:crosses val="autoZero"/>
        <c:auto val="1"/>
        <c:lblAlgn val="ctr"/>
        <c:lblOffset val="100"/>
        <c:noMultiLvlLbl val="0"/>
      </c:catAx>
      <c:valAx>
        <c:axId val="455203328"/>
        <c:scaling>
          <c:orientation val="minMax"/>
          <c:max val="10"/>
          <c:min val="1"/>
        </c:scaling>
        <c:delete val="0"/>
        <c:axPos val="l"/>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r>
                  <a:rPr lang="es-ES"/>
                  <a:t>Media satisfacción (0-10)</a:t>
                </a:r>
              </a:p>
            </c:rich>
          </c:tx>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52029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a:t>
            </a:r>
            <a:r>
              <a:rPr lang="es-ES" sz="1200" baseline="0"/>
              <a:t>hogares con problemas de contaminación y ambientales en el entorno de la vivienda</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'1_Entorno'!$H$14</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'1_Entorno'!$G$15:$G$17</c:f>
              <c:strCache>
                <c:ptCount val="3"/>
                <c:pt idx="0">
                  <c:v>MADRID</c:v>
                </c:pt>
                <c:pt idx="1">
                  <c:v>ESPAÑA</c:v>
                </c:pt>
                <c:pt idx="2">
                  <c:v>EU-28</c:v>
                </c:pt>
              </c:strCache>
            </c:strRef>
          </c:cat>
          <c:val>
            <c:numRef>
              <c:f>'1_Entorno'!$H$15:$H$17</c:f>
              <c:numCache>
                <c:formatCode>0.0%</c:formatCode>
                <c:ptCount val="3"/>
                <c:pt idx="0">
                  <c:v>0.3</c:v>
                </c:pt>
                <c:pt idx="1">
                  <c:v>0.10400000000000001</c:v>
                </c:pt>
                <c:pt idx="2">
                  <c:v>0.17800000000000002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'1_Entorno'!$I$14</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'1_Entorno'!$G$15:$G$17</c:f>
              <c:strCache>
                <c:ptCount val="3"/>
                <c:pt idx="0">
                  <c:v>MADRID</c:v>
                </c:pt>
                <c:pt idx="1">
                  <c:v>ESPAÑA</c:v>
                </c:pt>
                <c:pt idx="2">
                  <c:v>EU-28</c:v>
                </c:pt>
              </c:strCache>
            </c:strRef>
          </c:cat>
          <c:val>
            <c:numRef>
              <c:f>'1_Entorno'!$I$15:$I$17</c:f>
              <c:numCache>
                <c:formatCode>0.0%</c:formatCode>
                <c:ptCount val="3"/>
                <c:pt idx="0">
                  <c:v>0.26100000000000001</c:v>
                </c:pt>
                <c:pt idx="1">
                  <c:v>9.5000000000000001E-2</c:v>
                </c:pt>
                <c:pt idx="2">
                  <c:v>0.17899999999999999</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3748128"/>
        <c:axId val="453832416"/>
      </c:barChart>
      <c:catAx>
        <c:axId val="453748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3832416"/>
        <c:crosses val="autoZero"/>
        <c:auto val="1"/>
        <c:lblAlgn val="ctr"/>
        <c:lblOffset val="100"/>
        <c:noMultiLvlLbl val="0"/>
      </c:catAx>
      <c:valAx>
        <c:axId val="453832416"/>
        <c:scaling>
          <c:orientation val="minMax"/>
        </c:scaling>
        <c:delete val="1"/>
        <c:axPos val="l"/>
        <c:numFmt formatCode="0.0%" sourceLinked="1"/>
        <c:majorTickMark val="none"/>
        <c:minorTickMark val="none"/>
        <c:tickLblPos val="nextTo"/>
        <c:crossAx val="4537481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la población que reside </a:t>
            </a:r>
            <a:r>
              <a:rPr lang="es-ES" sz="1200" baseline="0"/>
              <a:t>en viviendas con problemas de agua de consumo de mala calidad</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588888888888889"/>
          <c:w val="0.93355984179918239"/>
          <c:h val="0.33598097112860886"/>
        </c:manualLayout>
      </c:layout>
      <c:barChart>
        <c:barDir val="col"/>
        <c:grouping val="clustered"/>
        <c:varyColors val="0"/>
        <c:ser>
          <c:idx val="0"/>
          <c:order val="0"/>
          <c:tx>
            <c:strRef>
              <c:f>'1_Entorno'!$A$72</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'1_Entorno'!$B$70:$G$71</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'1_Entorno'!$B$72:$G$72</c:f>
              <c:numCache>
                <c:formatCode>0.0%</c:formatCode>
                <c:ptCount val="6"/>
                <c:pt idx="0">
                  <c:v>0.11867134442692072</c:v>
                </c:pt>
                <c:pt idx="1">
                  <c:v>6.4807493461468288E-2</c:v>
                </c:pt>
                <c:pt idx="2">
                  <c:v>0.1278398846015146</c:v>
                </c:pt>
                <c:pt idx="3">
                  <c:v>0.38583498673562661</c:v>
                </c:pt>
                <c:pt idx="4">
                  <c:v>0.29527813851422297</c:v>
                </c:pt>
                <c:pt idx="5">
                  <c:v>0.34119931711481011</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'1_Entorno'!$A$73</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'1_Entorno'!$B$70:$G$71</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'1_Entorno'!$B$73:$G$73</c:f>
              <c:numCache>
                <c:formatCode>0.0%</c:formatCode>
                <c:ptCount val="6"/>
                <c:pt idx="0">
                  <c:v>0.10068486149442911</c:v>
                </c:pt>
                <c:pt idx="1">
                  <c:v>6.4993816311918237E-2</c:v>
                </c:pt>
                <c:pt idx="2">
                  <c:v>0.12757455655902802</c:v>
                </c:pt>
                <c:pt idx="3">
                  <c:v>0.37519568064918052</c:v>
                </c:pt>
                <c:pt idx="4">
                  <c:v>0.29993631080327998</c:v>
                </c:pt>
                <c:pt idx="5">
                  <c:v>0.33758739171387253</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167310520"/>
        <c:axId val="167310912"/>
      </c:barChart>
      <c:catAx>
        <c:axId val="1673105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10912"/>
        <c:crosses val="autoZero"/>
        <c:auto val="1"/>
        <c:lblAlgn val="ctr"/>
        <c:lblOffset val="100"/>
        <c:noMultiLvlLbl val="0"/>
      </c:catAx>
      <c:valAx>
        <c:axId val="167310912"/>
        <c:scaling>
          <c:orientation val="minMax"/>
        </c:scaling>
        <c:delete val="1"/>
        <c:axPos val="l"/>
        <c:numFmt formatCode="0.0%" sourceLinked="1"/>
        <c:majorTickMark val="none"/>
        <c:minorTickMark val="none"/>
        <c:tickLblPos val="nextTo"/>
        <c:crossAx val="1673105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de presencia de animales molestos en el entorno</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1592686495924469"/>
        </c:manualLayout>
      </c:layout>
      <c:barChart>
        <c:barDir val="col"/>
        <c:grouping val="clustered"/>
        <c:varyColors val="0"/>
        <c:ser>
          <c:idx val="0"/>
          <c:order val="0"/>
          <c:tx>
            <c:strRef>
              <c:f>'1_Entorno'!$A$125</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'1_Entorno'!$B$123:$G$124</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'1_Entorno'!$B$125:$G$125</c:f>
              <c:numCache>
                <c:formatCode>0.0%</c:formatCode>
                <c:ptCount val="6"/>
                <c:pt idx="0">
                  <c:v>0.37425465944325192</c:v>
                </c:pt>
                <c:pt idx="1">
                  <c:v>0.32828874568769123</c:v>
                </c:pt>
                <c:pt idx="2">
                  <c:v>0.4404197258137873</c:v>
                </c:pt>
                <c:pt idx="3">
                  <c:v>0.31219906255847596</c:v>
                </c:pt>
                <c:pt idx="4">
                  <c:v>0.27966633937496133</c:v>
                </c:pt>
                <c:pt idx="5">
                  <c:v>0.32184914454512087</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'1_Entorno'!$A$126</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'1_Entorno'!$B$123:$G$124</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'1_Entorno'!$B$126:$G$126</c:f>
              <c:numCache>
                <c:formatCode>0.0%</c:formatCode>
                <c:ptCount val="6"/>
                <c:pt idx="0">
                  <c:v>0.38717049148669092</c:v>
                </c:pt>
                <c:pt idx="1">
                  <c:v>0.327321939054802</c:v>
                </c:pt>
                <c:pt idx="2">
                  <c:v>0.4277256881836759</c:v>
                </c:pt>
                <c:pt idx="3">
                  <c:v>0.31390418440823059</c:v>
                </c:pt>
                <c:pt idx="4">
                  <c:v>0.27909428722050061</c:v>
                </c:pt>
                <c:pt idx="5">
                  <c:v>0.32451696336732128</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374768"/>
        <c:axId val="454375160"/>
      </c:barChart>
      <c:catAx>
        <c:axId val="4543747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375160"/>
        <c:crosses val="autoZero"/>
        <c:auto val="1"/>
        <c:lblAlgn val="ctr"/>
        <c:lblOffset val="100"/>
        <c:noMultiLvlLbl val="0"/>
      </c:catAx>
      <c:valAx>
        <c:axId val="454375160"/>
        <c:scaling>
          <c:orientation val="minMax"/>
        </c:scaling>
        <c:delete val="1"/>
        <c:axPos val="l"/>
        <c:numFmt formatCode="0.0%" sourceLinked="1"/>
        <c:majorTickMark val="none"/>
        <c:minorTickMark val="none"/>
        <c:tickLblPos val="nextTo"/>
        <c:crossAx val="4543747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de calles poco limpias en el entorno</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1468467483231264"/>
        </c:manualLayout>
      </c:layout>
      <c:barChart>
        <c:barDir val="col"/>
        <c:grouping val="clustered"/>
        <c:varyColors val="0"/>
        <c:ser>
          <c:idx val="0"/>
          <c:order val="0"/>
          <c:tx>
            <c:strRef>
              <c:f>'1_Entorno'!$A$180</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'1_Entorno'!$B$178:$G$179</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'1_Entorno'!$B$180:$G$180</c:f>
              <c:numCache>
                <c:formatCode>0.0%</c:formatCode>
                <c:ptCount val="6"/>
                <c:pt idx="0">
                  <c:v>0.46934243136245124</c:v>
                </c:pt>
                <c:pt idx="1">
                  <c:v>0.33021105772154979</c:v>
                </c:pt>
                <c:pt idx="2">
                  <c:v>0.69383339343671124</c:v>
                </c:pt>
                <c:pt idx="3">
                  <c:v>0.43031856789352829</c:v>
                </c:pt>
                <c:pt idx="4">
                  <c:v>0.30614737762462552</c:v>
                </c:pt>
                <c:pt idx="5">
                  <c:v>0.3820486555697824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'1_Entorno'!$A$181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'1_Entorno'!$B$178:$G$179</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'1_Entorno'!$B$181:$G$181</c:f>
              <c:numCache>
                <c:formatCode>0.0%</c:formatCode>
                <c:ptCount val="6"/>
                <c:pt idx="0">
                  <c:v>0.40614671709427919</c:v>
                </c:pt>
                <c:pt idx="1">
                  <c:v>0.32220269478617458</c:v>
                </c:pt>
                <c:pt idx="2">
                  <c:v>0.6918004028328244</c:v>
                </c:pt>
                <c:pt idx="3">
                  <c:v>0.4128987207163623</c:v>
                </c:pt>
                <c:pt idx="4">
                  <c:v>0.29638475351396298</c:v>
                </c:pt>
                <c:pt idx="5">
                  <c:v>0.37399010334443278</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378296"/>
        <c:axId val="454129072"/>
      </c:barChart>
      <c:catAx>
        <c:axId val="4543782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129072"/>
        <c:crosses val="autoZero"/>
        <c:auto val="1"/>
        <c:lblAlgn val="ctr"/>
        <c:lblOffset val="100"/>
        <c:noMultiLvlLbl val="0"/>
      </c:catAx>
      <c:valAx>
        <c:axId val="454129072"/>
        <c:scaling>
          <c:orientation val="minMax"/>
        </c:scaling>
        <c:delete val="1"/>
        <c:axPos val="l"/>
        <c:numFmt formatCode="0.0%" sourceLinked="1"/>
        <c:majorTickMark val="none"/>
        <c:minorTickMark val="none"/>
        <c:tickLblPos val="nextTo"/>
        <c:crossAx val="4543782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de ruidos molestos procedentes del exterior</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2648148148148157"/>
          <c:w val="0.93355984179918239"/>
          <c:h val="0.36375874890638671"/>
        </c:manualLayout>
      </c:layout>
      <c:barChart>
        <c:barDir val="col"/>
        <c:grouping val="clustered"/>
        <c:varyColors val="0"/>
        <c:ser>
          <c:idx val="0"/>
          <c:order val="0"/>
          <c:tx>
            <c:strRef>
              <c:f>'1_Entorno'!$A$235</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'1_Entorno'!$B$233:$G$234</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'1_Entorno'!$B$235:$G$235</c:f>
              <c:numCache>
                <c:formatCode>0.0%</c:formatCode>
                <c:ptCount val="6"/>
                <c:pt idx="0">
                  <c:v>0.38337249348224917</c:v>
                </c:pt>
                <c:pt idx="1">
                  <c:v>0.35861565598199624</c:v>
                </c:pt>
                <c:pt idx="2">
                  <c:v>0.35968866450294512</c:v>
                </c:pt>
                <c:pt idx="3">
                  <c:v>0.34598836302026442</c:v>
                </c:pt>
                <c:pt idx="4">
                  <c:v>0.31159056913496114</c:v>
                </c:pt>
                <c:pt idx="5">
                  <c:v>0.28325224071702948</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'1_Entorno'!$A$236</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'1_Entorno'!$B$233:$G$234</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'1_Entorno'!$B$236:$G$236</c:f>
              <c:numCache>
                <c:formatCode>0.0%</c:formatCode>
                <c:ptCount val="6"/>
                <c:pt idx="0">
                  <c:v>0.36553204538485135</c:v>
                </c:pt>
                <c:pt idx="1">
                  <c:v>0.35803553993360671</c:v>
                </c:pt>
                <c:pt idx="2">
                  <c:v>0.31830290429471769</c:v>
                </c:pt>
                <c:pt idx="3">
                  <c:v>0.34975149128051591</c:v>
                </c:pt>
                <c:pt idx="4">
                  <c:v>0.29791948624047976</c:v>
                </c:pt>
                <c:pt idx="5">
                  <c:v>0.27467420192184383</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131032"/>
        <c:axId val="454131424"/>
      </c:barChart>
      <c:catAx>
        <c:axId val="4541310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131424"/>
        <c:crosses val="autoZero"/>
        <c:auto val="1"/>
        <c:lblAlgn val="ctr"/>
        <c:lblOffset val="100"/>
        <c:noMultiLvlLbl val="0"/>
      </c:catAx>
      <c:valAx>
        <c:axId val="454131424"/>
        <c:scaling>
          <c:orientation val="minMax"/>
        </c:scaling>
        <c:delete val="1"/>
        <c:axPos val="l"/>
        <c:numFmt formatCode="0.0%" sourceLinked="1"/>
        <c:majorTickMark val="none"/>
        <c:minorTickMark val="none"/>
        <c:tickLblPos val="nextTo"/>
        <c:crossAx val="4541310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de malos olores procedentes del exterior</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0079578594342363"/>
        </c:manualLayout>
      </c:layout>
      <c:barChart>
        <c:barDir val="col"/>
        <c:grouping val="clustered"/>
        <c:varyColors val="0"/>
        <c:ser>
          <c:idx val="0"/>
          <c:order val="0"/>
          <c:tx>
            <c:strRef>
              <c:f>'1_Entorno'!$A$288</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'1_Entorno'!$B$286:$G$287</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'1_Entorno'!$B$288:$G$288</c:f>
              <c:numCache>
                <c:formatCode>0.0%</c:formatCode>
                <c:ptCount val="6"/>
                <c:pt idx="0">
                  <c:v>0.25556020470565516</c:v>
                </c:pt>
                <c:pt idx="1">
                  <c:v>0.2377288486101819</c:v>
                </c:pt>
                <c:pt idx="2">
                  <c:v>0.24525183315302321</c:v>
                </c:pt>
                <c:pt idx="3">
                  <c:v>0.26244733263481734</c:v>
                </c:pt>
                <c:pt idx="4">
                  <c:v>0.2048997295548155</c:v>
                </c:pt>
                <c:pt idx="5">
                  <c:v>0.21634656423388818</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'1_Entorno'!$A$289</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'1_Entorno'!$B$286:$G$287</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'1_Entorno'!$B$289:$G$289</c:f>
              <c:numCache>
                <c:formatCode>0.0%</c:formatCode>
                <c:ptCount val="6"/>
                <c:pt idx="0">
                  <c:v>0.21741796994786874</c:v>
                </c:pt>
                <c:pt idx="1">
                  <c:v>0.22039966152444188</c:v>
                </c:pt>
                <c:pt idx="2">
                  <c:v>0.2231498927944903</c:v>
                </c:pt>
                <c:pt idx="3">
                  <c:v>0.24922982834870633</c:v>
                </c:pt>
                <c:pt idx="4">
                  <c:v>0.19230599120735256</c:v>
                </c:pt>
                <c:pt idx="5">
                  <c:v>0.19398417773296717</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271024"/>
        <c:axId val="454271416"/>
      </c:barChart>
      <c:catAx>
        <c:axId val="454271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271416"/>
        <c:crosses val="autoZero"/>
        <c:auto val="1"/>
        <c:lblAlgn val="ctr"/>
        <c:lblOffset val="100"/>
        <c:noMultiLvlLbl val="0"/>
      </c:catAx>
      <c:valAx>
        <c:axId val="454271416"/>
        <c:scaling>
          <c:orientation val="minMax"/>
        </c:scaling>
        <c:delete val="1"/>
        <c:axPos val="l"/>
        <c:numFmt formatCode="0.0%" sourceLinked="1"/>
        <c:majorTickMark val="none"/>
        <c:minorTickMark val="none"/>
        <c:tickLblPos val="nextTo"/>
        <c:crossAx val="45427102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en el entorno de contaminación del aire por otras causas</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2648148148148157"/>
          <c:w val="0.93355984179918239"/>
          <c:h val="0.3730180081656459"/>
        </c:manualLayout>
      </c:layout>
      <c:barChart>
        <c:barDir val="col"/>
        <c:grouping val="clustered"/>
        <c:varyColors val="0"/>
        <c:ser>
          <c:idx val="0"/>
          <c:order val="0"/>
          <c:tx>
            <c:strRef>
              <c:f>'1_Entorno'!$A$394</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'1_Entorno'!$B$392:$G$393</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'1_Entorno'!$B$394:$G$394</c:f>
              <c:numCache>
                <c:formatCode>0.0%</c:formatCode>
                <c:ptCount val="6"/>
                <c:pt idx="0">
                  <c:v>0.25321059577070387</c:v>
                </c:pt>
                <c:pt idx="1">
                  <c:v>0.32382458487926524</c:v>
                </c:pt>
                <c:pt idx="2">
                  <c:v>0.32020074528188486</c:v>
                </c:pt>
                <c:pt idx="3">
                  <c:v>0.18400249682323827</c:v>
                </c:pt>
                <c:pt idx="4">
                  <c:v>0.14481889601789821</c:v>
                </c:pt>
                <c:pt idx="5">
                  <c:v>0.14665386256935553</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'1_Entorno'!$A$395</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'1_Entorno'!$B$392:$G$393</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'1_Entorno'!$B$395:$G$395</c:f>
              <c:numCache>
                <c:formatCode>0.0%</c:formatCode>
                <c:ptCount val="6"/>
                <c:pt idx="0">
                  <c:v>0.25915704112576232</c:v>
                </c:pt>
                <c:pt idx="1">
                  <c:v>0.30423745362233939</c:v>
                </c:pt>
                <c:pt idx="2">
                  <c:v>0.30534078357481648</c:v>
                </c:pt>
                <c:pt idx="3">
                  <c:v>0.18056931088463626</c:v>
                </c:pt>
                <c:pt idx="4">
                  <c:v>0.13695831011331369</c:v>
                </c:pt>
                <c:pt idx="5">
                  <c:v>0.13864604200108785</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376336"/>
        <c:axId val="454375944"/>
      </c:barChart>
      <c:catAx>
        <c:axId val="4543763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375944"/>
        <c:crosses val="autoZero"/>
        <c:auto val="1"/>
        <c:lblAlgn val="ctr"/>
        <c:lblOffset val="100"/>
        <c:noMultiLvlLbl val="0"/>
      </c:catAx>
      <c:valAx>
        <c:axId val="454375944"/>
        <c:scaling>
          <c:orientation val="minMax"/>
        </c:scaling>
        <c:delete val="1"/>
        <c:axPos val="l"/>
        <c:numFmt formatCode="0.0%" sourceLinked="1"/>
        <c:majorTickMark val="none"/>
        <c:minorTickMark val="none"/>
        <c:tickLblPos val="nextTo"/>
        <c:crossAx val="4543763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b="1" i="0" baseline="0">
                <a:effectLst/>
              </a:rPr>
              <a:t>Porcentaje de la población que reside en viviendas con problemas en el entorno de contaminación del aire por industria cercana</a:t>
            </a:r>
            <a:endParaRPr lang="es-ES" sz="1200">
              <a:effectLst/>
            </a:endParaRP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3574074074074076"/>
          <c:w val="0.93355984179918239"/>
          <c:h val="0.36838837853601636"/>
        </c:manualLayout>
      </c:layout>
      <c:barChart>
        <c:barDir val="col"/>
        <c:grouping val="clustered"/>
        <c:varyColors val="0"/>
        <c:ser>
          <c:idx val="0"/>
          <c:order val="0"/>
          <c:tx>
            <c:strRef>
              <c:f>'1_Entorno'!$A$340</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'1_Entorno'!$B$338:$G$339</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'1_Entorno'!$B$340:$G$340</c:f>
              <c:numCache>
                <c:formatCode>0.0%</c:formatCode>
                <c:ptCount val="6"/>
                <c:pt idx="0">
                  <c:v>7.4447198171811127E-2</c:v>
                </c:pt>
                <c:pt idx="1">
                  <c:v>0.14035034365306248</c:v>
                </c:pt>
                <c:pt idx="2">
                  <c:v>5.466402211804304E-2</c:v>
                </c:pt>
                <c:pt idx="3">
                  <c:v>0.11071181755355908</c:v>
                </c:pt>
                <c:pt idx="4">
                  <c:v>8.7322506953998597E-2</c:v>
                </c:pt>
                <c:pt idx="5">
                  <c:v>7.7392232180964582E-2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'1_Entorno'!$A$341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'1_Entorno'!$B$338:$G$339</c:f>
              <c:multiLvlStrCache>
                <c:ptCount val="6"/>
                <c:lvl>
                  <c:pt idx="0">
                    <c:v>2006</c:v>
                  </c:pt>
                  <c:pt idx="1">
                    <c:v>2011-2012</c:v>
                  </c:pt>
                  <c:pt idx="2">
                    <c:v>2017</c:v>
                  </c:pt>
                  <c:pt idx="3">
                    <c:v>2006</c:v>
                  </c:pt>
                  <c:pt idx="4">
                    <c:v>2011-2012</c:v>
                  </c:pt>
                  <c:pt idx="5">
                    <c:v>2017</c:v>
                  </c:pt>
                </c:lvl>
                <c:lvl>
                  <c:pt idx="0">
                    <c:v>Comunidad de Madrid</c:v>
                  </c:pt>
                  <c:pt idx="3">
                    <c:v>ESPAÑA</c:v>
                  </c:pt>
                </c:lvl>
              </c:multiLvlStrCache>
            </c:multiLvlStrRef>
          </c:cat>
          <c:val>
            <c:numRef>
              <c:f>'1_Entorno'!$B$341:$G$341</c:f>
              <c:numCache>
                <c:formatCode>0.0%</c:formatCode>
                <c:ptCount val="6"/>
                <c:pt idx="0">
                  <c:v>8.8112031074312591E-2</c:v>
                </c:pt>
                <c:pt idx="1">
                  <c:v>0.12347848727462084</c:v>
                </c:pt>
                <c:pt idx="2">
                  <c:v>5.9580274186212714E-2</c:v>
                </c:pt>
                <c:pt idx="3">
                  <c:v>0.11231042367427786</c:v>
                </c:pt>
                <c:pt idx="4">
                  <c:v>8.0743748286141406E-2</c:v>
                </c:pt>
                <c:pt idx="5">
                  <c:v>7.7700685867416644E-2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454273376"/>
        <c:axId val="454273768"/>
      </c:barChart>
      <c:catAx>
        <c:axId val="45427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54273768"/>
        <c:crosses val="autoZero"/>
        <c:auto val="1"/>
        <c:lblAlgn val="ctr"/>
        <c:lblOffset val="100"/>
        <c:noMultiLvlLbl val="0"/>
      </c:catAx>
      <c:valAx>
        <c:axId val="454273768"/>
        <c:scaling>
          <c:orientation val="minMax"/>
        </c:scaling>
        <c:delete val="1"/>
        <c:axPos val="l"/>
        <c:numFmt formatCode="0.0%" sourceLinked="1"/>
        <c:majorTickMark val="none"/>
        <c:minorTickMark val="none"/>
        <c:tickLblPos val="nextTo"/>
        <c:crossAx val="4542733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3</xdr:col>
      <xdr:colOff>1181100</xdr:colOff>
      <xdr:row>10</xdr:row>
      <xdr:rowOff>95250</xdr:rowOff>
    </xdr:to>
    <xdr:pic>
      <xdr:nvPicPr>
        <xdr:cNvPr id="2" name="Imagen 1">
          <a:extLst>
            <a:ext uri="{FF2B5EF4-FFF2-40B4-BE49-F238E27FC236}">
              <a16:creationId xmlns:a16="http://schemas.microsoft.com/office/drawing/2014/main" xmlns="" id="{C79E5C0F-0067-4D5D-B894-31F87C88DEB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81225" y="3257550"/>
          <a:ext cx="39433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666750</xdr:colOff>
      <xdr:row>33</xdr:row>
      <xdr:rowOff>66675</xdr:rowOff>
    </xdr:from>
    <xdr:to>
      <xdr:col>4</xdr:col>
      <xdr:colOff>9525</xdr:colOff>
      <xdr:row>33</xdr:row>
      <xdr:rowOff>409575</xdr:rowOff>
    </xdr:to>
    <xdr:pic>
      <xdr:nvPicPr>
        <xdr:cNvPr id="3" name="Imagen 2">
          <a:extLst>
            <a:ext uri="{FF2B5EF4-FFF2-40B4-BE49-F238E27FC236}">
              <a16:creationId xmlns:a16="http://schemas.microsoft.com/office/drawing/2014/main" xmlns="" id="{7A8086D2-CCC3-4A09-B1C2-4BD970F9D79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7975" y="1134427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933450</xdr:colOff>
      <xdr:row>53</xdr:row>
      <xdr:rowOff>47625</xdr:rowOff>
    </xdr:from>
    <xdr:to>
      <xdr:col>4</xdr:col>
      <xdr:colOff>276225</xdr:colOff>
      <xdr:row>53</xdr:row>
      <xdr:rowOff>390525</xdr:rowOff>
    </xdr:to>
    <xdr:pic>
      <xdr:nvPicPr>
        <xdr:cNvPr id="4" name="Imagen 3">
          <a:extLst>
            <a:ext uri="{FF2B5EF4-FFF2-40B4-BE49-F238E27FC236}">
              <a16:creationId xmlns:a16="http://schemas.microsoft.com/office/drawing/2014/main" xmlns="" id="{05FF0FC8-749F-4CA9-8CD5-DB6C31E60CC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14675" y="1896427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752475</xdr:colOff>
      <xdr:row>73</xdr:row>
      <xdr:rowOff>66675</xdr:rowOff>
    </xdr:from>
    <xdr:to>
      <xdr:col>4</xdr:col>
      <xdr:colOff>95250</xdr:colOff>
      <xdr:row>73</xdr:row>
      <xdr:rowOff>409575</xdr:rowOff>
    </xdr:to>
    <xdr:pic>
      <xdr:nvPicPr>
        <xdr:cNvPr id="5" name="Imagen 4">
          <a:extLst>
            <a:ext uri="{FF2B5EF4-FFF2-40B4-BE49-F238E27FC236}">
              <a16:creationId xmlns:a16="http://schemas.microsoft.com/office/drawing/2014/main" xmlns="" id="{428D949F-0C35-4711-9BA5-6DB26ABBB0F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33700" y="2591752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790575</xdr:colOff>
      <xdr:row>93</xdr:row>
      <xdr:rowOff>114300</xdr:rowOff>
    </xdr:from>
    <xdr:to>
      <xdr:col>4</xdr:col>
      <xdr:colOff>133350</xdr:colOff>
      <xdr:row>93</xdr:row>
      <xdr:rowOff>457200</xdr:rowOff>
    </xdr:to>
    <xdr:pic>
      <xdr:nvPicPr>
        <xdr:cNvPr id="6" name="Imagen 5">
          <a:extLst>
            <a:ext uri="{FF2B5EF4-FFF2-40B4-BE49-F238E27FC236}">
              <a16:creationId xmlns:a16="http://schemas.microsoft.com/office/drawing/2014/main" xmlns="" id="{B0FC5185-138B-48C5-A148-513742C81E2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71800" y="3334702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676275</xdr:colOff>
      <xdr:row>113</xdr:row>
      <xdr:rowOff>57150</xdr:rowOff>
    </xdr:from>
    <xdr:to>
      <xdr:col>4</xdr:col>
      <xdr:colOff>19050</xdr:colOff>
      <xdr:row>113</xdr:row>
      <xdr:rowOff>400050</xdr:rowOff>
    </xdr:to>
    <xdr:pic>
      <xdr:nvPicPr>
        <xdr:cNvPr id="7" name="Imagen 6">
          <a:extLst>
            <a:ext uri="{FF2B5EF4-FFF2-40B4-BE49-F238E27FC236}">
              <a16:creationId xmlns:a16="http://schemas.microsoft.com/office/drawing/2014/main" xmlns="" id="{09639FBC-0154-4BF2-89AA-61DA49F53CB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0" y="40652700"/>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647700</xdr:colOff>
      <xdr:row>133</xdr:row>
      <xdr:rowOff>95250</xdr:rowOff>
    </xdr:from>
    <xdr:to>
      <xdr:col>3</xdr:col>
      <xdr:colOff>1371600</xdr:colOff>
      <xdr:row>133</xdr:row>
      <xdr:rowOff>438150</xdr:rowOff>
    </xdr:to>
    <xdr:pic>
      <xdr:nvPicPr>
        <xdr:cNvPr id="8" name="Imagen 7">
          <a:extLst>
            <a:ext uri="{FF2B5EF4-FFF2-40B4-BE49-F238E27FC236}">
              <a16:creationId xmlns:a16="http://schemas.microsoft.com/office/drawing/2014/main" xmlns="" id="{7C2308E7-E278-422A-9160-9B68A93D500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28925" y="4799647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904875</xdr:colOff>
      <xdr:row>153</xdr:row>
      <xdr:rowOff>123825</xdr:rowOff>
    </xdr:from>
    <xdr:to>
      <xdr:col>4</xdr:col>
      <xdr:colOff>247650</xdr:colOff>
      <xdr:row>153</xdr:row>
      <xdr:rowOff>466725</xdr:rowOff>
    </xdr:to>
    <xdr:pic>
      <xdr:nvPicPr>
        <xdr:cNvPr id="9" name="Imagen 8">
          <a:extLst>
            <a:ext uri="{FF2B5EF4-FFF2-40B4-BE49-F238E27FC236}">
              <a16:creationId xmlns:a16="http://schemas.microsoft.com/office/drawing/2014/main" xmlns="" id="{51FC1C04-BC31-437B-AE81-C9EA0B8A939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86100" y="5557837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771525</xdr:colOff>
      <xdr:row>173</xdr:row>
      <xdr:rowOff>133350</xdr:rowOff>
    </xdr:from>
    <xdr:to>
      <xdr:col>4</xdr:col>
      <xdr:colOff>114300</xdr:colOff>
      <xdr:row>173</xdr:row>
      <xdr:rowOff>476250</xdr:rowOff>
    </xdr:to>
    <xdr:pic>
      <xdr:nvPicPr>
        <xdr:cNvPr id="10" name="Imagen 9">
          <a:extLst>
            <a:ext uri="{FF2B5EF4-FFF2-40B4-BE49-F238E27FC236}">
              <a16:creationId xmlns:a16="http://schemas.microsoft.com/office/drawing/2014/main" xmlns="" id="{04B91B81-17AC-4574-A797-F42ED4D725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0" y="62779275"/>
          <a:ext cx="3486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10</xdr:row>
      <xdr:rowOff>128587</xdr:rowOff>
    </xdr:from>
    <xdr:to>
      <xdr:col>5</xdr:col>
      <xdr:colOff>400050</xdr:colOff>
      <xdr:row>23</xdr:row>
      <xdr:rowOff>147637</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10</xdr:row>
      <xdr:rowOff>128587</xdr:rowOff>
    </xdr:from>
    <xdr:to>
      <xdr:col>11</xdr:col>
      <xdr:colOff>419100</xdr:colOff>
      <xdr:row>23</xdr:row>
      <xdr:rowOff>161925</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157161</xdr:colOff>
      <xdr:row>68</xdr:row>
      <xdr:rowOff>23812</xdr:rowOff>
    </xdr:from>
    <xdr:to>
      <xdr:col>7</xdr:col>
      <xdr:colOff>638174</xdr:colOff>
      <xdr:row>80</xdr:row>
      <xdr:rowOff>128587</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252411</xdr:colOff>
      <xdr:row>121</xdr:row>
      <xdr:rowOff>157162</xdr:rowOff>
    </xdr:from>
    <xdr:to>
      <xdr:col>8</xdr:col>
      <xdr:colOff>104774</xdr:colOff>
      <xdr:row>135</xdr:row>
      <xdr:rowOff>152400</xdr:rowOff>
    </xdr:to>
    <xdr:graphicFrame macro="">
      <xdr:nvGraphicFramePr>
        <xdr:cNvPr id="7" name="Gráfico 6">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219074</xdr:colOff>
      <xdr:row>176</xdr:row>
      <xdr:rowOff>147637</xdr:rowOff>
    </xdr:from>
    <xdr:to>
      <xdr:col>7</xdr:col>
      <xdr:colOff>761999</xdr:colOff>
      <xdr:row>189</xdr:row>
      <xdr:rowOff>166687</xdr:rowOff>
    </xdr:to>
    <xdr:graphicFrame macro="">
      <xdr:nvGraphicFramePr>
        <xdr:cNvPr id="8" name="Gráfico 7">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230</xdr:row>
      <xdr:rowOff>90487</xdr:rowOff>
    </xdr:from>
    <xdr:to>
      <xdr:col>7</xdr:col>
      <xdr:colOff>685800</xdr:colOff>
      <xdr:row>243</xdr:row>
      <xdr:rowOff>109537</xdr:rowOff>
    </xdr:to>
    <xdr:graphicFrame macro="">
      <xdr:nvGraphicFramePr>
        <xdr:cNvPr id="9" name="Gráfico 8">
          <a:extLst>
            <a:ext uri="{FF2B5EF4-FFF2-40B4-BE49-F238E27FC236}">
              <a16:creationId xmlns:a16="http://schemas.microsoft.com/office/drawing/2014/main" xmlns=""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190499</xdr:colOff>
      <xdr:row>283</xdr:row>
      <xdr:rowOff>109537</xdr:rowOff>
    </xdr:from>
    <xdr:to>
      <xdr:col>8</xdr:col>
      <xdr:colOff>142874</xdr:colOff>
      <xdr:row>296</xdr:row>
      <xdr:rowOff>128587</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238124</xdr:colOff>
      <xdr:row>390</xdr:row>
      <xdr:rowOff>147637</xdr:rowOff>
    </xdr:from>
    <xdr:to>
      <xdr:col>8</xdr:col>
      <xdr:colOff>76199</xdr:colOff>
      <xdr:row>403</xdr:row>
      <xdr:rowOff>166687</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336</xdr:row>
      <xdr:rowOff>71437</xdr:rowOff>
    </xdr:from>
    <xdr:to>
      <xdr:col>8</xdr:col>
      <xdr:colOff>47624</xdr:colOff>
      <xdr:row>349</xdr:row>
      <xdr:rowOff>90487</xdr:rowOff>
    </xdr:to>
    <xdr:graphicFrame macro="">
      <xdr:nvGraphicFramePr>
        <xdr:cNvPr id="12" name="Gráfico 11">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180975</xdr:colOff>
      <xdr:row>444</xdr:row>
      <xdr:rowOff>171450</xdr:rowOff>
    </xdr:from>
    <xdr:to>
      <xdr:col>8</xdr:col>
      <xdr:colOff>76200</xdr:colOff>
      <xdr:row>457</xdr:row>
      <xdr:rowOff>190500</xdr:rowOff>
    </xdr:to>
    <xdr:graphicFrame macro="">
      <xdr:nvGraphicFramePr>
        <xdr:cNvPr id="13" name="Gráfico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11</xdr:row>
      <xdr:rowOff>166687</xdr:rowOff>
    </xdr:from>
    <xdr:to>
      <xdr:col>11</xdr:col>
      <xdr:colOff>457200</xdr:colOff>
      <xdr:row>24</xdr:row>
      <xdr:rowOff>166687</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366712</xdr:colOff>
      <xdr:row>96</xdr:row>
      <xdr:rowOff>33337</xdr:rowOff>
    </xdr:from>
    <xdr:to>
      <xdr:col>10</xdr:col>
      <xdr:colOff>366712</xdr:colOff>
      <xdr:row>109</xdr:row>
      <xdr:rowOff>42862</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347662</xdr:colOff>
      <xdr:row>117</xdr:row>
      <xdr:rowOff>195262</xdr:rowOff>
    </xdr:from>
    <xdr:to>
      <xdr:col>10</xdr:col>
      <xdr:colOff>347662</xdr:colOff>
      <xdr:row>130</xdr:row>
      <xdr:rowOff>195262</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385762</xdr:colOff>
      <xdr:row>33</xdr:row>
      <xdr:rowOff>204787</xdr:rowOff>
    </xdr:from>
    <xdr:to>
      <xdr:col>10</xdr:col>
      <xdr:colOff>385762</xdr:colOff>
      <xdr:row>46</xdr:row>
      <xdr:rowOff>204787</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338137</xdr:colOff>
      <xdr:row>54</xdr:row>
      <xdr:rowOff>138112</xdr:rowOff>
    </xdr:from>
    <xdr:to>
      <xdr:col>10</xdr:col>
      <xdr:colOff>338137</xdr:colOff>
      <xdr:row>67</xdr:row>
      <xdr:rowOff>138112</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300037</xdr:colOff>
      <xdr:row>75</xdr:row>
      <xdr:rowOff>71437</xdr:rowOff>
    </xdr:from>
    <xdr:to>
      <xdr:col>10</xdr:col>
      <xdr:colOff>300037</xdr:colOff>
      <xdr:row>88</xdr:row>
      <xdr:rowOff>71437</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2.munimadrid.es/CSE6/control/seleccionDatos?numSerie=1030305040" TargetMode="External"/><Relationship Id="rId13" Type="http://schemas.openxmlformats.org/officeDocument/2006/relationships/hyperlink" Target="https://www.ine.es/jaxi/Tabla.htm?path=/t15/p419/a2017/p03/l0/&amp;file=07004.px&amp;L=0" TargetMode="External"/><Relationship Id="rId18" Type="http://schemas.openxmlformats.org/officeDocument/2006/relationships/hyperlink" Target="https://www.ine.es/jaxi/Tabla.htm?path=/t15/p419/a2017/p03/l0/&amp;file=07004.px&amp;L=0" TargetMode="External"/><Relationship Id="rId3" Type="http://schemas.openxmlformats.org/officeDocument/2006/relationships/hyperlink" Target="https://www.ine.es/jaxi/Tabla.htm?path=/t15/p419/a2017/p03/l0/&amp;file=07004.px&amp;L=0" TargetMode="External"/><Relationship Id="rId21" Type="http://schemas.openxmlformats.org/officeDocument/2006/relationships/drawing" Target="../drawings/drawing2.xml"/><Relationship Id="rId7" Type="http://schemas.openxmlformats.org/officeDocument/2006/relationships/hyperlink" Target="https://www.ine.es/jaxi/Tabla.htm?path=/t15/p419/a2017/p03/l0/&amp;file=07004.px&amp;L=0" TargetMode="External"/><Relationship Id="rId12" Type="http://schemas.openxmlformats.org/officeDocument/2006/relationships/hyperlink" Target="https://www.ine.es/jaxi/Tabla.htm?path=/t15/p419/a2017/p03/l0/&amp;file=07004.px&amp;L=0" TargetMode="External"/><Relationship Id="rId17" Type="http://schemas.openxmlformats.org/officeDocument/2006/relationships/hyperlink" Target="https://www.ine.es/jaxi/Tabla.htm?path=/t15/p419/a2017/p03/l0/&amp;file=07004.px&amp;L=0" TargetMode="External"/><Relationship Id="rId2" Type="http://schemas.openxmlformats.org/officeDocument/2006/relationships/hyperlink" Target="https://www.ine.es/jaxi/Tabla.htm?path=/t15/p419/a2017/p03/l0/&amp;file=07004.px&amp;L=0" TargetMode="External"/><Relationship Id="rId16" Type="http://schemas.openxmlformats.org/officeDocument/2006/relationships/hyperlink" Target="https://www.ine.es/jaxi/Tabla.htm?path=/t15/p419/a2017/p03/l0/&amp;file=07004.px&amp;L=0" TargetMode="External"/><Relationship Id="rId20" Type="http://schemas.openxmlformats.org/officeDocument/2006/relationships/printerSettings" Target="../printerSettings/printerSettings2.bin"/><Relationship Id="rId1" Type="http://schemas.openxmlformats.org/officeDocument/2006/relationships/hyperlink" Target="https://www.ine.es/jaxi/Tabla.htm?path=/t15/p419/a2017/p03/l0/&amp;file=07004.px&amp;L=0" TargetMode="External"/><Relationship Id="rId6" Type="http://schemas.openxmlformats.org/officeDocument/2006/relationships/hyperlink" Target="https://www.ine.es/jaxi/Tabla.htm?path=/t15/p419/a2017/p03/l0/&amp;file=07004.px&amp;L=0" TargetMode="External"/><Relationship Id="rId11" Type="http://schemas.openxmlformats.org/officeDocument/2006/relationships/hyperlink" Target="https://www.ine.es/jaxi/Tabla.htm?path=/t15/p419/a2017/p03/l0/&amp;file=07004.px&amp;L=0" TargetMode="External"/><Relationship Id="rId5" Type="http://schemas.openxmlformats.org/officeDocument/2006/relationships/hyperlink" Target="https://www.ine.es/jaxi/Tabla.htm?path=/t15/p419/a2017/p03/l0/&amp;file=07004.px&amp;L=0" TargetMode="External"/><Relationship Id="rId15" Type="http://schemas.openxmlformats.org/officeDocument/2006/relationships/hyperlink" Target="https://www.ine.es/jaxi/Tabla.htm?path=/t15/p419/a2017/p03/l0/&amp;file=07004.px&amp;L=0" TargetMode="External"/><Relationship Id="rId10" Type="http://schemas.openxmlformats.org/officeDocument/2006/relationships/hyperlink" Target="https://ec.europa.eu/eurostat/data/database?node_code=hlth_dhc140" TargetMode="External"/><Relationship Id="rId19" Type="http://schemas.openxmlformats.org/officeDocument/2006/relationships/hyperlink" Target="https://www.ine.es/jaxi/Tabla.htm?path=/t15/p419/a2017/p03/l0/&amp;file=07004.px&amp;L=0" TargetMode="External"/><Relationship Id="rId4" Type="http://schemas.openxmlformats.org/officeDocument/2006/relationships/hyperlink" Target="https://www.ine.es/jaxi/Tabla.htm?path=/t15/p419/a2017/p03/l0/&amp;file=07004.px&amp;L=0" TargetMode="External"/><Relationship Id="rId9" Type="http://schemas.openxmlformats.org/officeDocument/2006/relationships/hyperlink" Target="https://www.ine.es/jaxiT3/Tabla.htm?t=9998&amp;L=0" TargetMode="External"/><Relationship Id="rId14" Type="http://schemas.openxmlformats.org/officeDocument/2006/relationships/hyperlink" Target="https://www.ine.es/jaxi/Tabla.htm?path=/t15/p419/a2017/p03/l0/&amp;file=07004.px&amp;L=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adrid.es/UnidadesDescentralizadas/Calidad/Observatorio_Ciudad/06_S_Percepcion/EncuestasCalidad/2019/Ficheros/ECVSSP2019_MedioAmbiente.pdf" TargetMode="External"/><Relationship Id="rId13" Type="http://schemas.openxmlformats.org/officeDocument/2006/relationships/printerSettings" Target="../printerSettings/printerSettings3.bin"/><Relationship Id="rId3"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7" Type="http://schemas.openxmlformats.org/officeDocument/2006/relationships/hyperlink" Target="https://www.madrid.es/UnidadesDescentralizadas/Calidad/Observatorio_Ciudad/06_S_Percepcion/EncuestasCalidad/2019/Ficheros/ECVSSP2019_MedioAmbiente.pdf" TargetMode="External"/><Relationship Id="rId12" Type="http://schemas.openxmlformats.org/officeDocument/2006/relationships/hyperlink" Target="https://www.madrid.es/UnidadesDescentralizadas/Calidad/Observatorio_Ciudad/06_S_Percepcion/EncuestasCalidad/2019/Ficheros/ECVSSP2019_MedioAmbiente.pdf" TargetMode="External"/><Relationship Id="rId2"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1"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6"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11" Type="http://schemas.openxmlformats.org/officeDocument/2006/relationships/hyperlink" Target="https://www.madrid.es/UnidadesDescentralizadas/Calidad/Observatorio_Ciudad/06_S_Percepcion/EncuestasCalidad/2019/Ficheros/ECVSSP2019_MedioAmbiente.pdf" TargetMode="External"/><Relationship Id="rId5"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10" Type="http://schemas.openxmlformats.org/officeDocument/2006/relationships/hyperlink" Target="https://www.madrid.es/UnidadesDescentralizadas/Calidad/Observatorio_Ciudad/06_S_Percepcion/EncuestasCalidad/2019/Ficheros/ECVSSP2019_MedioAmbiente.pdf" TargetMode="External"/><Relationship Id="rId4" Type="http://schemas.openxmlformats.org/officeDocument/2006/relationships/hyperlink" Target="https://www.madrid.es/portales/munimadrid/es/Inicio/El-Ayuntamiento/Calidad-y-Evaluacion/Percepcion-Ciudadana/Encuesta-de-Calidad-de-Vida-y-Satisfaccion-con-los-Servicios-Publicos-de-la-Ciudad-de-Madrid/?vgnextfmt=default&amp;vgnextoid=87fcc6ba1d244410VgnVCM2000000c205a0aRCRD&amp;vgnextchannel=f22ff49c4495d310VgnVCM2000000c205a0aRCRD" TargetMode="External"/><Relationship Id="rId9" Type="http://schemas.openxmlformats.org/officeDocument/2006/relationships/hyperlink" Target="https://www.madrid.es/UnidadesDescentralizadas/Calidad/Observatorio_Ciudad/06_S_Percepcion/EncuestasCalidad/2019/Ficheros/ECVSSP2019_MedioAmbiente.pdf"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activeCell="A2" sqref="A2"/>
    </sheetView>
  </sheetViews>
  <sheetFormatPr baseColWidth="10" defaultRowHeight="16.5" x14ac:dyDescent="0.3"/>
  <cols>
    <col min="1" max="1" width="11.42578125" style="111"/>
    <col min="2" max="2" width="102" style="111" customWidth="1"/>
    <col min="3" max="16384" width="11.42578125" style="111"/>
  </cols>
  <sheetData>
    <row r="1" spans="1:2" x14ac:dyDescent="0.3">
      <c r="B1" s="99" t="s">
        <v>80</v>
      </c>
    </row>
    <row r="2" spans="1:2" ht="17.100000000000001" customHeight="1" x14ac:dyDescent="0.3">
      <c r="A2" s="118"/>
      <c r="B2" s="99" t="s">
        <v>81</v>
      </c>
    </row>
    <row r="3" spans="1:2" s="60" customFormat="1" ht="17.100000000000001" customHeight="1" x14ac:dyDescent="0.2">
      <c r="B3" s="100" t="s">
        <v>13</v>
      </c>
    </row>
    <row r="4" spans="1:2" s="60" customFormat="1" ht="17.100000000000001" customHeight="1" x14ac:dyDescent="0.2">
      <c r="B4" s="100" t="s">
        <v>60</v>
      </c>
    </row>
    <row r="5" spans="1:2" s="60" customFormat="1" ht="17.100000000000001" customHeight="1" x14ac:dyDescent="0.2">
      <c r="B5" s="100" t="s">
        <v>61</v>
      </c>
    </row>
    <row r="6" spans="1:2" s="60" customFormat="1" ht="17.100000000000001" customHeight="1" x14ac:dyDescent="0.2">
      <c r="B6" s="100" t="s">
        <v>62</v>
      </c>
    </row>
    <row r="7" spans="1:2" s="60" customFormat="1" ht="17.100000000000001" customHeight="1" x14ac:dyDescent="0.2">
      <c r="B7" s="100" t="s">
        <v>63</v>
      </c>
    </row>
    <row r="8" spans="1:2" s="60" customFormat="1" ht="17.100000000000001" customHeight="1" x14ac:dyDescent="0.2">
      <c r="B8" s="100" t="s">
        <v>64</v>
      </c>
    </row>
    <row r="9" spans="1:2" s="60" customFormat="1" ht="17.100000000000001" customHeight="1" x14ac:dyDescent="0.2">
      <c r="B9" s="100" t="s">
        <v>83</v>
      </c>
    </row>
    <row r="10" spans="1:2" s="60" customFormat="1" ht="17.100000000000001" customHeight="1" x14ac:dyDescent="0.2">
      <c r="B10" s="100" t="s">
        <v>65</v>
      </c>
    </row>
    <row r="11" spans="1:2" s="60" customFormat="1" ht="17.100000000000001" customHeight="1" x14ac:dyDescent="0.2">
      <c r="B11" s="100" t="s">
        <v>67</v>
      </c>
    </row>
    <row r="12" spans="1:2" ht="17.100000000000001" customHeight="1" x14ac:dyDescent="0.3">
      <c r="B12" s="99" t="s">
        <v>82</v>
      </c>
    </row>
    <row r="13" spans="1:2" s="60" customFormat="1" ht="17.100000000000001" customHeight="1" x14ac:dyDescent="0.2">
      <c r="B13" s="100" t="s">
        <v>191</v>
      </c>
    </row>
    <row r="14" spans="1:2" s="60" customFormat="1" ht="17.100000000000001" customHeight="1" x14ac:dyDescent="0.2">
      <c r="B14" s="100" t="s">
        <v>84</v>
      </c>
    </row>
    <row r="15" spans="1:2" s="60" customFormat="1" ht="17.100000000000001" customHeight="1" x14ac:dyDescent="0.2">
      <c r="B15" s="100" t="s">
        <v>14</v>
      </c>
    </row>
    <row r="16" spans="1:2" s="60" customFormat="1" ht="17.100000000000001" customHeight="1" x14ac:dyDescent="0.2">
      <c r="B16" s="100" t="s">
        <v>85</v>
      </c>
    </row>
    <row r="17" spans="2:2" s="60" customFormat="1" ht="17.100000000000001" customHeight="1" x14ac:dyDescent="0.2">
      <c r="B17" s="100" t="s">
        <v>86</v>
      </c>
    </row>
    <row r="18" spans="2:2" s="60" customFormat="1" ht="17.100000000000001" customHeight="1" x14ac:dyDescent="0.2">
      <c r="B18" s="100" t="s">
        <v>87</v>
      </c>
    </row>
  </sheetData>
  <hyperlinks>
    <hyperlink ref="B3" location="'1_Entorno'!A1" display="Hogares que sufren problemas en la vivienda y su entorno: contaminación y otros problemas ambientales"/>
    <hyperlink ref="B4" location="'1_Entorno'!A31" display="Población que reside en viviendas con agua de consumo de mala calidad"/>
    <hyperlink ref="B5" location="'1_Entorno'!A86" display="Población que reside en viviendas con presencia de animales molestos"/>
    <hyperlink ref="B6" location="'1_Entorno'!A141" display="Población que reside en viviendas con problemas de calles poco limpias en el entorno"/>
    <hyperlink ref="B7" location="'1_Entorno'!A195" display="Población que reside en viviendas con problemas de ruidos molestos procedentes del exterior"/>
    <hyperlink ref="B8" location="'1_Entorno'!A248" display="Población que reside en viviendas con problemas de malos olores procedentes del exterior"/>
    <hyperlink ref="B9" location="'1_Entorno'!A301" display="Población que reside en viviendas con problemas de contaminación del aire por industria cercana"/>
    <hyperlink ref="B10" location="'1_Entorno'!A354" display="Población que reside en viviendas con problemas de contaminación del aire por otras causas"/>
    <hyperlink ref="B11" location="'1_Entorno'!A409" display="Población que reside en viviendas con escasez de zonas verdes en el entorno"/>
    <hyperlink ref="B13" location="'2_SatisfacciónServicios'!A1" display="Satisfacción con la calidad medioambiental de la ciudad"/>
    <hyperlink ref="B14" location="'2_SatisfacciónServicios'!A31" display="Satisfacción con control de la contaminación de la atmósfera"/>
    <hyperlink ref="B15" location="'2_SatisfacciónServicios'!A52" display="Satisfacción con control del ruido"/>
    <hyperlink ref="B16" location="'2_SatisfacciónServicios'!A73" display="Satisfacción con limpieza de las calles "/>
    <hyperlink ref="B17" location="'2_SatisfacciónServicios'!A93" display="Satisfacción con recogida selectiva de residuos"/>
    <hyperlink ref="B18" location="'2_SatisfacciónServicios'!A115" display="Satisfacción con puntos limpios en la ciud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8"/>
  <sheetViews>
    <sheetView showGridLines="0" workbookViewId="0">
      <selection sqref="A1:E1"/>
    </sheetView>
  </sheetViews>
  <sheetFormatPr baseColWidth="10" defaultRowHeight="20.100000000000001" customHeight="1" x14ac:dyDescent="0.25"/>
  <cols>
    <col min="1" max="1" width="32.7109375" customWidth="1"/>
    <col min="2" max="5" width="20.7109375" customWidth="1"/>
  </cols>
  <sheetData>
    <row r="1" spans="1:5" ht="20.100000000000001" customHeight="1" x14ac:dyDescent="0.25">
      <c r="A1" s="158" t="s">
        <v>88</v>
      </c>
      <c r="B1" s="158"/>
      <c r="C1" s="158"/>
      <c r="D1" s="158"/>
      <c r="E1" s="158"/>
    </row>
    <row r="2" spans="1:5" ht="20.100000000000001" customHeight="1" thickBot="1" x14ac:dyDescent="0.3">
      <c r="A2" s="159" t="s">
        <v>89</v>
      </c>
      <c r="B2" s="159"/>
      <c r="C2" s="159"/>
      <c r="D2" s="159"/>
      <c r="E2" s="159"/>
    </row>
    <row r="3" spans="1:5" ht="20.100000000000001" customHeight="1" x14ac:dyDescent="0.25">
      <c r="A3" s="101" t="s">
        <v>90</v>
      </c>
      <c r="B3" s="119" t="s">
        <v>91</v>
      </c>
      <c r="C3" s="120"/>
      <c r="D3" s="120"/>
      <c r="E3" s="121"/>
    </row>
    <row r="4" spans="1:5" ht="33" customHeight="1" x14ac:dyDescent="0.25">
      <c r="A4" s="102" t="s">
        <v>92</v>
      </c>
      <c r="B4" s="122" t="s">
        <v>13</v>
      </c>
      <c r="C4" s="123"/>
      <c r="D4" s="123"/>
      <c r="E4" s="124"/>
    </row>
    <row r="5" spans="1:5" ht="47.25" customHeight="1" thickBot="1" x14ac:dyDescent="0.3">
      <c r="A5" s="103" t="s">
        <v>93</v>
      </c>
      <c r="B5" s="125" t="s">
        <v>94</v>
      </c>
      <c r="C5" s="126"/>
      <c r="D5" s="126"/>
      <c r="E5" s="127"/>
    </row>
    <row r="6" spans="1:5" ht="31.5" customHeight="1" x14ac:dyDescent="0.25">
      <c r="A6" s="128" t="s">
        <v>95</v>
      </c>
      <c r="B6" s="125" t="s">
        <v>96</v>
      </c>
      <c r="C6" s="126"/>
      <c r="D6" s="126"/>
      <c r="E6" s="127"/>
    </row>
    <row r="7" spans="1:5" ht="20.100000000000001" customHeight="1" x14ac:dyDescent="0.25">
      <c r="A7" s="129"/>
      <c r="B7" s="125"/>
      <c r="C7" s="126"/>
      <c r="D7" s="126"/>
      <c r="E7" s="127"/>
    </row>
    <row r="8" spans="1:5" ht="47.25" customHeight="1" x14ac:dyDescent="0.25">
      <c r="A8" s="129"/>
      <c r="B8" s="125" t="s">
        <v>97</v>
      </c>
      <c r="C8" s="126"/>
      <c r="D8" s="126"/>
      <c r="E8" s="127"/>
    </row>
    <row r="9" spans="1:5" ht="20.100000000000001" customHeight="1" x14ac:dyDescent="0.25">
      <c r="A9" s="129"/>
      <c r="B9" s="125"/>
      <c r="C9" s="126"/>
      <c r="D9" s="126"/>
      <c r="E9" s="127"/>
    </row>
    <row r="10" spans="1:5" ht="20.100000000000001" customHeight="1" x14ac:dyDescent="0.25">
      <c r="A10" s="129"/>
      <c r="B10" s="131"/>
      <c r="C10" s="132"/>
      <c r="D10" s="132"/>
      <c r="E10" s="133"/>
    </row>
    <row r="11" spans="1:5" ht="20.100000000000001" customHeight="1" x14ac:dyDescent="0.25">
      <c r="A11" s="129"/>
      <c r="B11" s="125"/>
      <c r="C11" s="126"/>
      <c r="D11" s="126"/>
      <c r="E11" s="127"/>
    </row>
    <row r="12" spans="1:5" ht="20.100000000000001" customHeight="1" thickBot="1" x14ac:dyDescent="0.3">
      <c r="A12" s="130"/>
      <c r="B12" s="125" t="s">
        <v>98</v>
      </c>
      <c r="C12" s="126"/>
      <c r="D12" s="126"/>
      <c r="E12" s="127"/>
    </row>
    <row r="13" spans="1:5" ht="63" customHeight="1" x14ac:dyDescent="0.25">
      <c r="A13" s="128" t="s">
        <v>99</v>
      </c>
      <c r="B13" s="125" t="s">
        <v>100</v>
      </c>
      <c r="C13" s="126"/>
      <c r="D13" s="126"/>
      <c r="E13" s="127"/>
    </row>
    <row r="14" spans="1:5" ht="20.100000000000001" customHeight="1" x14ac:dyDescent="0.25">
      <c r="A14" s="129"/>
      <c r="B14" s="125"/>
      <c r="C14" s="126"/>
      <c r="D14" s="126"/>
      <c r="E14" s="127"/>
    </row>
    <row r="15" spans="1:5" ht="20.100000000000001" customHeight="1" x14ac:dyDescent="0.25">
      <c r="A15" s="129"/>
      <c r="B15" s="125" t="s">
        <v>101</v>
      </c>
      <c r="C15" s="126"/>
      <c r="D15" s="126"/>
      <c r="E15" s="127"/>
    </row>
    <row r="16" spans="1:5" ht="47.25" customHeight="1" thickBot="1" x14ac:dyDescent="0.3">
      <c r="A16" s="130"/>
      <c r="B16" s="140" t="s">
        <v>102</v>
      </c>
      <c r="C16" s="141"/>
      <c r="D16" s="141"/>
      <c r="E16" s="142"/>
    </row>
    <row r="17" spans="1:5" ht="31.5" customHeight="1" x14ac:dyDescent="0.25">
      <c r="A17" s="128" t="s">
        <v>103</v>
      </c>
      <c r="B17" s="125" t="s">
        <v>104</v>
      </c>
      <c r="C17" s="126"/>
      <c r="D17" s="126"/>
      <c r="E17" s="127"/>
    </row>
    <row r="18" spans="1:5" ht="20.100000000000001" customHeight="1" thickBot="1" x14ac:dyDescent="0.3">
      <c r="A18" s="130"/>
      <c r="B18" s="125" t="s">
        <v>105</v>
      </c>
      <c r="C18" s="126"/>
      <c r="D18" s="126"/>
      <c r="E18" s="127"/>
    </row>
    <row r="19" spans="1:5" ht="20.100000000000001" customHeight="1" x14ac:dyDescent="0.25">
      <c r="A19" s="128" t="s">
        <v>106</v>
      </c>
      <c r="B19" s="134" t="s">
        <v>107</v>
      </c>
      <c r="C19" s="135"/>
      <c r="D19" s="135"/>
      <c r="E19" s="136"/>
    </row>
    <row r="20" spans="1:5" ht="20.100000000000001" customHeight="1" x14ac:dyDescent="0.25">
      <c r="A20" s="129"/>
      <c r="B20" s="134" t="s">
        <v>108</v>
      </c>
      <c r="C20" s="135"/>
      <c r="D20" s="135"/>
      <c r="E20" s="136"/>
    </row>
    <row r="21" spans="1:5" ht="20.100000000000001" customHeight="1" thickBot="1" x14ac:dyDescent="0.3">
      <c r="A21" s="130"/>
      <c r="B21" s="137" t="s">
        <v>109</v>
      </c>
      <c r="C21" s="138"/>
      <c r="D21" s="138"/>
      <c r="E21" s="139"/>
    </row>
    <row r="22" spans="1:5" ht="20.100000000000001" customHeight="1" thickBot="1" x14ac:dyDescent="0.3">
      <c r="A22" s="104" t="s">
        <v>110</v>
      </c>
      <c r="B22" s="105" t="s">
        <v>111</v>
      </c>
      <c r="C22" s="105" t="s">
        <v>112</v>
      </c>
      <c r="D22" s="105" t="s">
        <v>113</v>
      </c>
      <c r="E22" s="105" t="s">
        <v>114</v>
      </c>
    </row>
    <row r="23" spans="1:5" ht="27" customHeight="1" thickBot="1" x14ac:dyDescent="0.3">
      <c r="A23" s="106" t="s">
        <v>115</v>
      </c>
      <c r="B23" s="107" t="s">
        <v>116</v>
      </c>
      <c r="C23" s="108" t="s">
        <v>117</v>
      </c>
      <c r="D23" s="108" t="s">
        <v>117</v>
      </c>
      <c r="E23" s="108" t="s">
        <v>118</v>
      </c>
    </row>
    <row r="24" spans="1:5" ht="20.100000000000001" customHeight="1" thickBot="1" x14ac:dyDescent="0.3">
      <c r="A24" s="109" t="s">
        <v>119</v>
      </c>
      <c r="B24" s="108" t="s">
        <v>105</v>
      </c>
      <c r="C24" s="108" t="s">
        <v>105</v>
      </c>
      <c r="D24" s="108" t="s">
        <v>105</v>
      </c>
      <c r="E24" s="108"/>
    </row>
    <row r="25" spans="1:5" ht="20.100000000000001" customHeight="1" x14ac:dyDescent="0.25">
      <c r="A25" s="110"/>
    </row>
    <row r="27" spans="1:5" ht="20.100000000000001" customHeight="1" thickBot="1" x14ac:dyDescent="0.3">
      <c r="A27" s="159" t="s">
        <v>120</v>
      </c>
      <c r="B27" s="159"/>
      <c r="C27" s="159"/>
      <c r="D27" s="159"/>
      <c r="E27" s="159"/>
    </row>
    <row r="28" spans="1:5" ht="20.100000000000001" customHeight="1" x14ac:dyDescent="0.25">
      <c r="A28" s="101" t="s">
        <v>90</v>
      </c>
      <c r="B28" s="119" t="s">
        <v>91</v>
      </c>
      <c r="C28" s="120"/>
      <c r="D28" s="120"/>
      <c r="E28" s="121"/>
    </row>
    <row r="29" spans="1:5" ht="28.5" customHeight="1" x14ac:dyDescent="0.25">
      <c r="A29" s="102" t="s">
        <v>92</v>
      </c>
      <c r="B29" s="122" t="s">
        <v>60</v>
      </c>
      <c r="C29" s="123"/>
      <c r="D29" s="123"/>
      <c r="E29" s="124"/>
    </row>
    <row r="30" spans="1:5" ht="45" customHeight="1" thickBot="1" x14ac:dyDescent="0.3">
      <c r="A30" s="103" t="s">
        <v>93</v>
      </c>
      <c r="B30" s="125" t="s">
        <v>121</v>
      </c>
      <c r="C30" s="126"/>
      <c r="D30" s="126"/>
      <c r="E30" s="127"/>
    </row>
    <row r="31" spans="1:5" ht="31.5" customHeight="1" x14ac:dyDescent="0.25">
      <c r="A31" s="128" t="s">
        <v>95</v>
      </c>
      <c r="B31" s="125" t="s">
        <v>122</v>
      </c>
      <c r="C31" s="126"/>
      <c r="D31" s="126"/>
      <c r="E31" s="127"/>
    </row>
    <row r="32" spans="1:5" ht="31.5" customHeight="1" x14ac:dyDescent="0.25">
      <c r="A32" s="129"/>
      <c r="B32" s="125" t="s">
        <v>123</v>
      </c>
      <c r="C32" s="126"/>
      <c r="D32" s="126"/>
      <c r="E32" s="127"/>
    </row>
    <row r="33" spans="1:5" ht="47.25" customHeight="1" x14ac:dyDescent="0.25">
      <c r="A33" s="129"/>
      <c r="B33" s="125" t="s">
        <v>124</v>
      </c>
      <c r="C33" s="126"/>
      <c r="D33" s="126"/>
      <c r="E33" s="127"/>
    </row>
    <row r="34" spans="1:5" ht="42" customHeight="1" x14ac:dyDescent="0.25">
      <c r="A34" s="129"/>
      <c r="B34" s="131"/>
      <c r="C34" s="132"/>
      <c r="D34" s="132"/>
      <c r="E34" s="133"/>
    </row>
    <row r="35" spans="1:5" ht="31.5" customHeight="1" thickBot="1" x14ac:dyDescent="0.3">
      <c r="A35" s="130"/>
      <c r="B35" s="125" t="s">
        <v>125</v>
      </c>
      <c r="C35" s="126"/>
      <c r="D35" s="126"/>
      <c r="E35" s="127"/>
    </row>
    <row r="36" spans="1:5" ht="47.25" customHeight="1" x14ac:dyDescent="0.25">
      <c r="A36" s="128" t="s">
        <v>99</v>
      </c>
      <c r="B36" s="125" t="s">
        <v>126</v>
      </c>
      <c r="C36" s="126"/>
      <c r="D36" s="126"/>
      <c r="E36" s="127"/>
    </row>
    <row r="37" spans="1:5" ht="20.100000000000001" customHeight="1" x14ac:dyDescent="0.25">
      <c r="A37" s="129"/>
      <c r="B37" s="125"/>
      <c r="C37" s="126"/>
      <c r="D37" s="126"/>
      <c r="E37" s="127"/>
    </row>
    <row r="38" spans="1:5" ht="20.100000000000001" customHeight="1" x14ac:dyDescent="0.25">
      <c r="A38" s="129"/>
      <c r="B38" s="125" t="s">
        <v>101</v>
      </c>
      <c r="C38" s="126"/>
      <c r="D38" s="126"/>
      <c r="E38" s="127"/>
    </row>
    <row r="39" spans="1:5" ht="63" customHeight="1" thickBot="1" x14ac:dyDescent="0.3">
      <c r="A39" s="130"/>
      <c r="B39" s="140" t="s">
        <v>127</v>
      </c>
      <c r="C39" s="141"/>
      <c r="D39" s="141"/>
      <c r="E39" s="142"/>
    </row>
    <row r="40" spans="1:5" ht="20.100000000000001" customHeight="1" thickBot="1" x14ac:dyDescent="0.3">
      <c r="A40" s="103" t="s">
        <v>103</v>
      </c>
      <c r="B40" s="143" t="s">
        <v>128</v>
      </c>
      <c r="C40" s="144"/>
      <c r="D40" s="144"/>
      <c r="E40" s="145"/>
    </row>
    <row r="41" spans="1:5" ht="20.100000000000001" customHeight="1" thickBot="1" x14ac:dyDescent="0.3">
      <c r="A41" s="103" t="s">
        <v>106</v>
      </c>
      <c r="B41" s="146"/>
      <c r="C41" s="147"/>
      <c r="D41" s="147"/>
      <c r="E41" s="148"/>
    </row>
    <row r="42" spans="1:5" ht="20.100000000000001" customHeight="1" thickBot="1" x14ac:dyDescent="0.3">
      <c r="A42" s="104" t="s">
        <v>110</v>
      </c>
      <c r="B42" s="105" t="s">
        <v>111</v>
      </c>
      <c r="C42" s="105" t="s">
        <v>112</v>
      </c>
      <c r="D42" s="105" t="s">
        <v>113</v>
      </c>
      <c r="E42" s="105" t="s">
        <v>114</v>
      </c>
    </row>
    <row r="43" spans="1:5" ht="25.5" customHeight="1" thickBot="1" x14ac:dyDescent="0.3">
      <c r="A43" s="106" t="s">
        <v>115</v>
      </c>
      <c r="B43" s="107" t="s">
        <v>118</v>
      </c>
      <c r="C43" s="108" t="s">
        <v>129</v>
      </c>
      <c r="D43" s="108" t="s">
        <v>129</v>
      </c>
      <c r="E43" s="108" t="s">
        <v>118</v>
      </c>
    </row>
    <row r="44" spans="1:5" ht="20.100000000000001" customHeight="1" thickBot="1" x14ac:dyDescent="0.3">
      <c r="A44" s="109" t="s">
        <v>119</v>
      </c>
      <c r="B44" s="108"/>
      <c r="C44" s="108" t="s">
        <v>130</v>
      </c>
      <c r="D44" s="108" t="s">
        <v>130</v>
      </c>
      <c r="E44" s="108"/>
    </row>
    <row r="45" spans="1:5" ht="20.100000000000001" customHeight="1" x14ac:dyDescent="0.25">
      <c r="A45" s="110"/>
    </row>
    <row r="47" spans="1:5" ht="20.100000000000001" customHeight="1" thickBot="1" x14ac:dyDescent="0.3">
      <c r="A47" s="159" t="s">
        <v>131</v>
      </c>
      <c r="B47" s="159"/>
      <c r="C47" s="159"/>
      <c r="D47" s="159"/>
      <c r="E47" s="159"/>
    </row>
    <row r="48" spans="1:5" ht="20.100000000000001" customHeight="1" x14ac:dyDescent="0.25">
      <c r="A48" s="101" t="s">
        <v>90</v>
      </c>
      <c r="B48" s="119" t="s">
        <v>91</v>
      </c>
      <c r="C48" s="120"/>
      <c r="D48" s="120"/>
      <c r="E48" s="121"/>
    </row>
    <row r="49" spans="1:5" ht="33.75" customHeight="1" x14ac:dyDescent="0.25">
      <c r="A49" s="102" t="s">
        <v>92</v>
      </c>
      <c r="B49" s="122" t="s">
        <v>61</v>
      </c>
      <c r="C49" s="123"/>
      <c r="D49" s="123"/>
      <c r="E49" s="124"/>
    </row>
    <row r="50" spans="1:5" ht="39.75" customHeight="1" thickBot="1" x14ac:dyDescent="0.3">
      <c r="A50" s="103" t="s">
        <v>93</v>
      </c>
      <c r="B50" s="125" t="s">
        <v>132</v>
      </c>
      <c r="C50" s="126"/>
      <c r="D50" s="126"/>
      <c r="E50" s="127"/>
    </row>
    <row r="51" spans="1:5" ht="31.5" customHeight="1" x14ac:dyDescent="0.25">
      <c r="A51" s="128" t="s">
        <v>95</v>
      </c>
      <c r="B51" s="125" t="s">
        <v>122</v>
      </c>
      <c r="C51" s="126"/>
      <c r="D51" s="126"/>
      <c r="E51" s="127"/>
    </row>
    <row r="52" spans="1:5" ht="31.5" customHeight="1" x14ac:dyDescent="0.25">
      <c r="A52" s="129"/>
      <c r="B52" s="125" t="s">
        <v>123</v>
      </c>
      <c r="C52" s="126"/>
      <c r="D52" s="126"/>
      <c r="E52" s="127"/>
    </row>
    <row r="53" spans="1:5" ht="47.25" customHeight="1" x14ac:dyDescent="0.25">
      <c r="A53" s="129"/>
      <c r="B53" s="125" t="s">
        <v>124</v>
      </c>
      <c r="C53" s="126"/>
      <c r="D53" s="126"/>
      <c r="E53" s="127"/>
    </row>
    <row r="54" spans="1:5" ht="39.75" customHeight="1" x14ac:dyDescent="0.25">
      <c r="A54" s="129"/>
      <c r="B54" s="131"/>
      <c r="C54" s="132"/>
      <c r="D54" s="132"/>
      <c r="E54" s="133"/>
    </row>
    <row r="55" spans="1:5" ht="31.5" customHeight="1" thickBot="1" x14ac:dyDescent="0.3">
      <c r="A55" s="130"/>
      <c r="B55" s="125" t="s">
        <v>125</v>
      </c>
      <c r="C55" s="126"/>
      <c r="D55" s="126"/>
      <c r="E55" s="127"/>
    </row>
    <row r="56" spans="1:5" ht="47.25" customHeight="1" x14ac:dyDescent="0.25">
      <c r="A56" s="128" t="s">
        <v>99</v>
      </c>
      <c r="B56" s="125" t="s">
        <v>126</v>
      </c>
      <c r="C56" s="126"/>
      <c r="D56" s="126"/>
      <c r="E56" s="127"/>
    </row>
    <row r="57" spans="1:5" ht="20.100000000000001" customHeight="1" x14ac:dyDescent="0.25">
      <c r="A57" s="129"/>
      <c r="B57" s="125"/>
      <c r="C57" s="126"/>
      <c r="D57" s="126"/>
      <c r="E57" s="127"/>
    </row>
    <row r="58" spans="1:5" ht="20.100000000000001" customHeight="1" x14ac:dyDescent="0.25">
      <c r="A58" s="129"/>
      <c r="B58" s="125" t="s">
        <v>101</v>
      </c>
      <c r="C58" s="126"/>
      <c r="D58" s="126"/>
      <c r="E58" s="127"/>
    </row>
    <row r="59" spans="1:5" ht="31.5" customHeight="1" thickBot="1" x14ac:dyDescent="0.3">
      <c r="A59" s="130"/>
      <c r="B59" s="140" t="s">
        <v>133</v>
      </c>
      <c r="C59" s="141"/>
      <c r="D59" s="141"/>
      <c r="E59" s="142"/>
    </row>
    <row r="60" spans="1:5" ht="20.100000000000001" customHeight="1" thickBot="1" x14ac:dyDescent="0.3">
      <c r="A60" s="103" t="s">
        <v>103</v>
      </c>
      <c r="B60" s="143" t="s">
        <v>128</v>
      </c>
      <c r="C60" s="144"/>
      <c r="D60" s="144"/>
      <c r="E60" s="145"/>
    </row>
    <row r="61" spans="1:5" ht="20.100000000000001" customHeight="1" thickBot="1" x14ac:dyDescent="0.3">
      <c r="A61" s="103" t="s">
        <v>106</v>
      </c>
      <c r="B61" s="146"/>
      <c r="C61" s="147"/>
      <c r="D61" s="147"/>
      <c r="E61" s="148"/>
    </row>
    <row r="62" spans="1:5" ht="20.100000000000001" customHeight="1" thickBot="1" x14ac:dyDescent="0.3">
      <c r="A62" s="104" t="s">
        <v>110</v>
      </c>
      <c r="B62" s="105" t="s">
        <v>111</v>
      </c>
      <c r="C62" s="105" t="s">
        <v>112</v>
      </c>
      <c r="D62" s="105" t="s">
        <v>113</v>
      </c>
      <c r="E62" s="105" t="s">
        <v>114</v>
      </c>
    </row>
    <row r="63" spans="1:5" ht="24.75" customHeight="1" thickBot="1" x14ac:dyDescent="0.3">
      <c r="A63" s="106" t="s">
        <v>115</v>
      </c>
      <c r="B63" s="107" t="s">
        <v>118</v>
      </c>
      <c r="C63" s="108" t="s">
        <v>129</v>
      </c>
      <c r="D63" s="108" t="s">
        <v>129</v>
      </c>
      <c r="E63" s="108" t="s">
        <v>118</v>
      </c>
    </row>
    <row r="64" spans="1:5" ht="20.100000000000001" customHeight="1" thickBot="1" x14ac:dyDescent="0.3">
      <c r="A64" s="109" t="s">
        <v>119</v>
      </c>
      <c r="B64" s="108"/>
      <c r="C64" s="108" t="s">
        <v>130</v>
      </c>
      <c r="D64" s="108" t="s">
        <v>130</v>
      </c>
      <c r="E64" s="108"/>
    </row>
    <row r="65" spans="1:5" ht="20.100000000000001" customHeight="1" x14ac:dyDescent="0.25">
      <c r="A65" s="110"/>
    </row>
    <row r="67" spans="1:5" ht="20.100000000000001" customHeight="1" thickBot="1" x14ac:dyDescent="0.3">
      <c r="A67" s="159" t="s">
        <v>134</v>
      </c>
      <c r="B67" s="159"/>
      <c r="C67" s="159"/>
      <c r="D67" s="159"/>
      <c r="E67" s="159"/>
    </row>
    <row r="68" spans="1:5" ht="20.100000000000001" customHeight="1" x14ac:dyDescent="0.25">
      <c r="A68" s="101" t="s">
        <v>90</v>
      </c>
      <c r="B68" s="119" t="s">
        <v>91</v>
      </c>
      <c r="C68" s="120"/>
      <c r="D68" s="120"/>
      <c r="E68" s="121"/>
    </row>
    <row r="69" spans="1:5" ht="34.5" customHeight="1" x14ac:dyDescent="0.25">
      <c r="A69" s="102" t="s">
        <v>92</v>
      </c>
      <c r="B69" s="122" t="s">
        <v>62</v>
      </c>
      <c r="C69" s="123"/>
      <c r="D69" s="123"/>
      <c r="E69" s="124"/>
    </row>
    <row r="70" spans="1:5" ht="39.75" customHeight="1" thickBot="1" x14ac:dyDescent="0.3">
      <c r="A70" s="103" t="s">
        <v>93</v>
      </c>
      <c r="B70" s="125" t="s">
        <v>135</v>
      </c>
      <c r="C70" s="126"/>
      <c r="D70" s="126"/>
      <c r="E70" s="127"/>
    </row>
    <row r="71" spans="1:5" ht="31.5" customHeight="1" x14ac:dyDescent="0.25">
      <c r="A71" s="128" t="s">
        <v>95</v>
      </c>
      <c r="B71" s="125" t="s">
        <v>122</v>
      </c>
      <c r="C71" s="126"/>
      <c r="D71" s="126"/>
      <c r="E71" s="127"/>
    </row>
    <row r="72" spans="1:5" ht="31.5" customHeight="1" x14ac:dyDescent="0.25">
      <c r="A72" s="129"/>
      <c r="B72" s="125" t="s">
        <v>123</v>
      </c>
      <c r="C72" s="126"/>
      <c r="D72" s="126"/>
      <c r="E72" s="127"/>
    </row>
    <row r="73" spans="1:5" ht="47.25" customHeight="1" x14ac:dyDescent="0.25">
      <c r="A73" s="129"/>
      <c r="B73" s="125" t="s">
        <v>124</v>
      </c>
      <c r="C73" s="126"/>
      <c r="D73" s="126"/>
      <c r="E73" s="127"/>
    </row>
    <row r="74" spans="1:5" ht="37.5" customHeight="1" x14ac:dyDescent="0.25">
      <c r="A74" s="129"/>
      <c r="B74" s="131"/>
      <c r="C74" s="132"/>
      <c r="D74" s="132"/>
      <c r="E74" s="133"/>
    </row>
    <row r="75" spans="1:5" ht="31.5" customHeight="1" thickBot="1" x14ac:dyDescent="0.3">
      <c r="A75" s="130"/>
      <c r="B75" s="125" t="s">
        <v>125</v>
      </c>
      <c r="C75" s="126"/>
      <c r="D75" s="126"/>
      <c r="E75" s="127"/>
    </row>
    <row r="76" spans="1:5" ht="47.25" customHeight="1" x14ac:dyDescent="0.25">
      <c r="A76" s="128" t="s">
        <v>99</v>
      </c>
      <c r="B76" s="125" t="s">
        <v>126</v>
      </c>
      <c r="C76" s="126"/>
      <c r="D76" s="126"/>
      <c r="E76" s="127"/>
    </row>
    <row r="77" spans="1:5" ht="20.100000000000001" customHeight="1" x14ac:dyDescent="0.25">
      <c r="A77" s="129"/>
      <c r="B77" s="125"/>
      <c r="C77" s="126"/>
      <c r="D77" s="126"/>
      <c r="E77" s="127"/>
    </row>
    <row r="78" spans="1:5" ht="20.100000000000001" customHeight="1" x14ac:dyDescent="0.25">
      <c r="A78" s="129"/>
      <c r="B78" s="125" t="s">
        <v>101</v>
      </c>
      <c r="C78" s="126"/>
      <c r="D78" s="126"/>
      <c r="E78" s="127"/>
    </row>
    <row r="79" spans="1:5" ht="63" customHeight="1" thickBot="1" x14ac:dyDescent="0.3">
      <c r="A79" s="130"/>
      <c r="B79" s="140" t="s">
        <v>136</v>
      </c>
      <c r="C79" s="141"/>
      <c r="D79" s="141"/>
      <c r="E79" s="142"/>
    </row>
    <row r="80" spans="1:5" ht="24" customHeight="1" thickBot="1" x14ac:dyDescent="0.3">
      <c r="A80" s="103" t="s">
        <v>103</v>
      </c>
      <c r="B80" s="143" t="s">
        <v>128</v>
      </c>
      <c r="C80" s="144"/>
      <c r="D80" s="144"/>
      <c r="E80" s="145"/>
    </row>
    <row r="81" spans="1:5" ht="23.25" customHeight="1" thickBot="1" x14ac:dyDescent="0.3">
      <c r="A81" s="103" t="s">
        <v>106</v>
      </c>
      <c r="B81" s="146"/>
      <c r="C81" s="147"/>
      <c r="D81" s="147"/>
      <c r="E81" s="148"/>
    </row>
    <row r="82" spans="1:5" ht="20.100000000000001" customHeight="1" thickBot="1" x14ac:dyDescent="0.3">
      <c r="A82" s="104" t="s">
        <v>110</v>
      </c>
      <c r="B82" s="105" t="s">
        <v>111</v>
      </c>
      <c r="C82" s="105" t="s">
        <v>112</v>
      </c>
      <c r="D82" s="105" t="s">
        <v>113</v>
      </c>
      <c r="E82" s="105" t="s">
        <v>114</v>
      </c>
    </row>
    <row r="83" spans="1:5" ht="29.25" customHeight="1" thickBot="1" x14ac:dyDescent="0.3">
      <c r="A83" s="106" t="s">
        <v>115</v>
      </c>
      <c r="B83" s="107" t="s">
        <v>118</v>
      </c>
      <c r="C83" s="108" t="s">
        <v>129</v>
      </c>
      <c r="D83" s="108" t="s">
        <v>129</v>
      </c>
      <c r="E83" s="108" t="s">
        <v>118</v>
      </c>
    </row>
    <row r="84" spans="1:5" ht="20.100000000000001" customHeight="1" thickBot="1" x14ac:dyDescent="0.3">
      <c r="A84" s="109" t="s">
        <v>119</v>
      </c>
      <c r="B84" s="108"/>
      <c r="C84" s="108" t="s">
        <v>130</v>
      </c>
      <c r="D84" s="108" t="s">
        <v>130</v>
      </c>
      <c r="E84" s="108"/>
    </row>
    <row r="85" spans="1:5" ht="20.100000000000001" customHeight="1" x14ac:dyDescent="0.25">
      <c r="A85" s="110"/>
    </row>
    <row r="87" spans="1:5" ht="20.100000000000001" customHeight="1" thickBot="1" x14ac:dyDescent="0.3">
      <c r="A87" s="159" t="s">
        <v>137</v>
      </c>
      <c r="B87" s="159"/>
      <c r="C87" s="159"/>
      <c r="D87" s="159"/>
      <c r="E87" s="159"/>
    </row>
    <row r="88" spans="1:5" ht="20.100000000000001" customHeight="1" x14ac:dyDescent="0.25">
      <c r="A88" s="101" t="s">
        <v>90</v>
      </c>
      <c r="B88" s="119" t="s">
        <v>91</v>
      </c>
      <c r="C88" s="120"/>
      <c r="D88" s="120"/>
      <c r="E88" s="121"/>
    </row>
    <row r="89" spans="1:5" ht="33" customHeight="1" x14ac:dyDescent="0.25">
      <c r="A89" s="102" t="s">
        <v>92</v>
      </c>
      <c r="B89" s="122" t="s">
        <v>63</v>
      </c>
      <c r="C89" s="123"/>
      <c r="D89" s="123"/>
      <c r="E89" s="124"/>
    </row>
    <row r="90" spans="1:5" ht="41.25" customHeight="1" thickBot="1" x14ac:dyDescent="0.3">
      <c r="A90" s="103" t="s">
        <v>93</v>
      </c>
      <c r="B90" s="125" t="s">
        <v>138</v>
      </c>
      <c r="C90" s="126"/>
      <c r="D90" s="126"/>
      <c r="E90" s="127"/>
    </row>
    <row r="91" spans="1:5" ht="31.5" customHeight="1" x14ac:dyDescent="0.25">
      <c r="A91" s="128" t="s">
        <v>95</v>
      </c>
      <c r="B91" s="125" t="s">
        <v>122</v>
      </c>
      <c r="C91" s="126"/>
      <c r="D91" s="126"/>
      <c r="E91" s="127"/>
    </row>
    <row r="92" spans="1:5" ht="31.5" customHeight="1" x14ac:dyDescent="0.25">
      <c r="A92" s="129"/>
      <c r="B92" s="125" t="s">
        <v>123</v>
      </c>
      <c r="C92" s="126"/>
      <c r="D92" s="126"/>
      <c r="E92" s="127"/>
    </row>
    <row r="93" spans="1:5" ht="47.25" customHeight="1" x14ac:dyDescent="0.25">
      <c r="A93" s="129"/>
      <c r="B93" s="125" t="s">
        <v>124</v>
      </c>
      <c r="C93" s="126"/>
      <c r="D93" s="126"/>
      <c r="E93" s="127"/>
    </row>
    <row r="94" spans="1:5" ht="48" customHeight="1" x14ac:dyDescent="0.25">
      <c r="A94" s="129"/>
      <c r="B94" s="131"/>
      <c r="C94" s="132"/>
      <c r="D94" s="132"/>
      <c r="E94" s="133"/>
    </row>
    <row r="95" spans="1:5" ht="31.5" customHeight="1" thickBot="1" x14ac:dyDescent="0.3">
      <c r="A95" s="130"/>
      <c r="B95" s="125" t="s">
        <v>125</v>
      </c>
      <c r="C95" s="126"/>
      <c r="D95" s="126"/>
      <c r="E95" s="127"/>
    </row>
    <row r="96" spans="1:5" ht="47.25" customHeight="1" x14ac:dyDescent="0.25">
      <c r="A96" s="128" t="s">
        <v>99</v>
      </c>
      <c r="B96" s="125" t="s">
        <v>126</v>
      </c>
      <c r="C96" s="126"/>
      <c r="D96" s="126"/>
      <c r="E96" s="127"/>
    </row>
    <row r="97" spans="1:5" ht="20.100000000000001" customHeight="1" x14ac:dyDescent="0.25">
      <c r="A97" s="129"/>
      <c r="B97" s="125"/>
      <c r="C97" s="126"/>
      <c r="D97" s="126"/>
      <c r="E97" s="127"/>
    </row>
    <row r="98" spans="1:5" ht="20.100000000000001" customHeight="1" x14ac:dyDescent="0.25">
      <c r="A98" s="129"/>
      <c r="B98" s="125" t="s">
        <v>101</v>
      </c>
      <c r="C98" s="126"/>
      <c r="D98" s="126"/>
      <c r="E98" s="127"/>
    </row>
    <row r="99" spans="1:5" ht="31.5" customHeight="1" thickBot="1" x14ac:dyDescent="0.3">
      <c r="A99" s="130"/>
      <c r="B99" s="140" t="s">
        <v>139</v>
      </c>
      <c r="C99" s="141"/>
      <c r="D99" s="141"/>
      <c r="E99" s="142"/>
    </row>
    <row r="100" spans="1:5" ht="20.100000000000001" customHeight="1" thickBot="1" x14ac:dyDescent="0.3">
      <c r="A100" s="103" t="s">
        <v>103</v>
      </c>
      <c r="B100" s="143" t="s">
        <v>128</v>
      </c>
      <c r="C100" s="144"/>
      <c r="D100" s="144"/>
      <c r="E100" s="145"/>
    </row>
    <row r="101" spans="1:5" ht="20.100000000000001" customHeight="1" thickBot="1" x14ac:dyDescent="0.3">
      <c r="A101" s="103" t="s">
        <v>106</v>
      </c>
      <c r="B101" s="146"/>
      <c r="C101" s="147"/>
      <c r="D101" s="147"/>
      <c r="E101" s="148"/>
    </row>
    <row r="102" spans="1:5" ht="20.100000000000001" customHeight="1" thickBot="1" x14ac:dyDescent="0.3">
      <c r="A102" s="104" t="s">
        <v>110</v>
      </c>
      <c r="B102" s="105" t="s">
        <v>111</v>
      </c>
      <c r="C102" s="105" t="s">
        <v>112</v>
      </c>
      <c r="D102" s="105" t="s">
        <v>113</v>
      </c>
      <c r="E102" s="105" t="s">
        <v>114</v>
      </c>
    </row>
    <row r="103" spans="1:5" ht="29.25" customHeight="1" thickBot="1" x14ac:dyDescent="0.3">
      <c r="A103" s="106" t="s">
        <v>115</v>
      </c>
      <c r="B103" s="107" t="s">
        <v>118</v>
      </c>
      <c r="C103" s="108" t="s">
        <v>129</v>
      </c>
      <c r="D103" s="108" t="s">
        <v>129</v>
      </c>
      <c r="E103" s="108" t="s">
        <v>118</v>
      </c>
    </row>
    <row r="104" spans="1:5" ht="20.100000000000001" customHeight="1" thickBot="1" x14ac:dyDescent="0.3">
      <c r="A104" s="109" t="s">
        <v>119</v>
      </c>
      <c r="B104" s="108"/>
      <c r="C104" s="108" t="s">
        <v>130</v>
      </c>
      <c r="D104" s="108" t="s">
        <v>130</v>
      </c>
      <c r="E104" s="108"/>
    </row>
    <row r="105" spans="1:5" ht="20.100000000000001" customHeight="1" x14ac:dyDescent="0.25">
      <c r="A105" s="110"/>
    </row>
    <row r="107" spans="1:5" ht="20.100000000000001" customHeight="1" thickBot="1" x14ac:dyDescent="0.3">
      <c r="A107" s="159" t="s">
        <v>140</v>
      </c>
      <c r="B107" s="159"/>
      <c r="C107" s="159"/>
      <c r="D107" s="159"/>
      <c r="E107" s="159"/>
    </row>
    <row r="108" spans="1:5" ht="20.100000000000001" customHeight="1" x14ac:dyDescent="0.25">
      <c r="A108" s="101" t="s">
        <v>90</v>
      </c>
      <c r="B108" s="119" t="s">
        <v>91</v>
      </c>
      <c r="C108" s="120"/>
      <c r="D108" s="120"/>
      <c r="E108" s="121"/>
    </row>
    <row r="109" spans="1:5" ht="32.25" customHeight="1" x14ac:dyDescent="0.25">
      <c r="A109" s="102" t="s">
        <v>92</v>
      </c>
      <c r="B109" s="149" t="s">
        <v>64</v>
      </c>
      <c r="C109" s="150"/>
      <c r="D109" s="150"/>
      <c r="E109" s="151"/>
    </row>
    <row r="110" spans="1:5" ht="45" customHeight="1" thickBot="1" x14ac:dyDescent="0.3">
      <c r="A110" s="103" t="s">
        <v>93</v>
      </c>
      <c r="B110" s="125" t="s">
        <v>141</v>
      </c>
      <c r="C110" s="126"/>
      <c r="D110" s="126"/>
      <c r="E110" s="127"/>
    </row>
    <row r="111" spans="1:5" ht="31.5" customHeight="1" x14ac:dyDescent="0.25">
      <c r="A111" s="128" t="s">
        <v>95</v>
      </c>
      <c r="B111" s="125" t="s">
        <v>122</v>
      </c>
      <c r="C111" s="126"/>
      <c r="D111" s="126"/>
      <c r="E111" s="127"/>
    </row>
    <row r="112" spans="1:5" ht="31.5" customHeight="1" x14ac:dyDescent="0.25">
      <c r="A112" s="129"/>
      <c r="B112" s="125" t="s">
        <v>123</v>
      </c>
      <c r="C112" s="126"/>
      <c r="D112" s="126"/>
      <c r="E112" s="127"/>
    </row>
    <row r="113" spans="1:5" ht="47.25" customHeight="1" x14ac:dyDescent="0.25">
      <c r="A113" s="129"/>
      <c r="B113" s="125" t="s">
        <v>124</v>
      </c>
      <c r="C113" s="126"/>
      <c r="D113" s="126"/>
      <c r="E113" s="127"/>
    </row>
    <row r="114" spans="1:5" ht="38.25" customHeight="1" x14ac:dyDescent="0.25">
      <c r="A114" s="129"/>
      <c r="B114" s="131"/>
      <c r="C114" s="132"/>
      <c r="D114" s="132"/>
      <c r="E114" s="133"/>
    </row>
    <row r="115" spans="1:5" ht="31.5" customHeight="1" thickBot="1" x14ac:dyDescent="0.3">
      <c r="A115" s="130"/>
      <c r="B115" s="125" t="s">
        <v>125</v>
      </c>
      <c r="C115" s="126"/>
      <c r="D115" s="126"/>
      <c r="E115" s="127"/>
    </row>
    <row r="116" spans="1:5" ht="47.25" customHeight="1" x14ac:dyDescent="0.25">
      <c r="A116" s="128" t="s">
        <v>99</v>
      </c>
      <c r="B116" s="125" t="s">
        <v>126</v>
      </c>
      <c r="C116" s="126"/>
      <c r="D116" s="126"/>
      <c r="E116" s="127"/>
    </row>
    <row r="117" spans="1:5" ht="20.100000000000001" customHeight="1" x14ac:dyDescent="0.25">
      <c r="A117" s="129"/>
      <c r="B117" s="125"/>
      <c r="C117" s="126"/>
      <c r="D117" s="126"/>
      <c r="E117" s="127"/>
    </row>
    <row r="118" spans="1:5" ht="20.100000000000001" customHeight="1" x14ac:dyDescent="0.25">
      <c r="A118" s="129"/>
      <c r="B118" s="125" t="s">
        <v>101</v>
      </c>
      <c r="C118" s="126"/>
      <c r="D118" s="126"/>
      <c r="E118" s="127"/>
    </row>
    <row r="119" spans="1:5" ht="31.5" customHeight="1" thickBot="1" x14ac:dyDescent="0.3">
      <c r="A119" s="130"/>
      <c r="B119" s="140" t="s">
        <v>142</v>
      </c>
      <c r="C119" s="141"/>
      <c r="D119" s="141"/>
      <c r="E119" s="142"/>
    </row>
    <row r="120" spans="1:5" ht="26.25" customHeight="1" thickBot="1" x14ac:dyDescent="0.3">
      <c r="A120" s="103" t="s">
        <v>103</v>
      </c>
      <c r="B120" s="143" t="s">
        <v>128</v>
      </c>
      <c r="C120" s="144"/>
      <c r="D120" s="144"/>
      <c r="E120" s="145"/>
    </row>
    <row r="121" spans="1:5" ht="26.25" customHeight="1" thickBot="1" x14ac:dyDescent="0.3">
      <c r="A121" s="103" t="s">
        <v>106</v>
      </c>
      <c r="B121" s="146"/>
      <c r="C121" s="147"/>
      <c r="D121" s="147"/>
      <c r="E121" s="148"/>
    </row>
    <row r="122" spans="1:5" ht="20.100000000000001" customHeight="1" thickBot="1" x14ac:dyDescent="0.3">
      <c r="A122" s="104" t="s">
        <v>110</v>
      </c>
      <c r="B122" s="105" t="s">
        <v>111</v>
      </c>
      <c r="C122" s="105" t="s">
        <v>112</v>
      </c>
      <c r="D122" s="105" t="s">
        <v>113</v>
      </c>
      <c r="E122" s="105" t="s">
        <v>114</v>
      </c>
    </row>
    <row r="123" spans="1:5" ht="30" customHeight="1" thickBot="1" x14ac:dyDescent="0.3">
      <c r="A123" s="106" t="s">
        <v>115</v>
      </c>
      <c r="B123" s="107" t="s">
        <v>118</v>
      </c>
      <c r="C123" s="108" t="s">
        <v>129</v>
      </c>
      <c r="D123" s="108" t="s">
        <v>129</v>
      </c>
      <c r="E123" s="108" t="s">
        <v>118</v>
      </c>
    </row>
    <row r="124" spans="1:5" ht="20.100000000000001" customHeight="1" thickBot="1" x14ac:dyDescent="0.3">
      <c r="A124" s="109" t="s">
        <v>119</v>
      </c>
      <c r="B124" s="108"/>
      <c r="C124" s="108" t="s">
        <v>130</v>
      </c>
      <c r="D124" s="108" t="s">
        <v>130</v>
      </c>
      <c r="E124" s="108"/>
    </row>
    <row r="125" spans="1:5" ht="20.100000000000001" customHeight="1" x14ac:dyDescent="0.25">
      <c r="A125" s="110"/>
    </row>
    <row r="127" spans="1:5" ht="20.100000000000001" customHeight="1" thickBot="1" x14ac:dyDescent="0.3">
      <c r="A127" s="159" t="s">
        <v>143</v>
      </c>
      <c r="B127" s="159"/>
      <c r="C127" s="159"/>
      <c r="D127" s="159"/>
      <c r="E127" s="159"/>
    </row>
    <row r="128" spans="1:5" ht="20.100000000000001" customHeight="1" x14ac:dyDescent="0.25">
      <c r="A128" s="101" t="s">
        <v>90</v>
      </c>
      <c r="B128" s="119" t="s">
        <v>91</v>
      </c>
      <c r="C128" s="120"/>
      <c r="D128" s="120"/>
      <c r="E128" s="121"/>
    </row>
    <row r="129" spans="1:5" ht="33" customHeight="1" x14ac:dyDescent="0.25">
      <c r="A129" s="102" t="s">
        <v>92</v>
      </c>
      <c r="B129" s="122" t="s">
        <v>83</v>
      </c>
      <c r="C129" s="123"/>
      <c r="D129" s="123"/>
      <c r="E129" s="124"/>
    </row>
    <row r="130" spans="1:5" ht="48" customHeight="1" thickBot="1" x14ac:dyDescent="0.3">
      <c r="A130" s="103" t="s">
        <v>93</v>
      </c>
      <c r="B130" s="125" t="s">
        <v>144</v>
      </c>
      <c r="C130" s="126"/>
      <c r="D130" s="126"/>
      <c r="E130" s="127"/>
    </row>
    <row r="131" spans="1:5" ht="31.5" customHeight="1" x14ac:dyDescent="0.25">
      <c r="A131" s="128" t="s">
        <v>95</v>
      </c>
      <c r="B131" s="125" t="s">
        <v>122</v>
      </c>
      <c r="C131" s="126"/>
      <c r="D131" s="126"/>
      <c r="E131" s="127"/>
    </row>
    <row r="132" spans="1:5" ht="31.5" customHeight="1" x14ac:dyDescent="0.25">
      <c r="A132" s="129"/>
      <c r="B132" s="125" t="s">
        <v>123</v>
      </c>
      <c r="C132" s="126"/>
      <c r="D132" s="126"/>
      <c r="E132" s="127"/>
    </row>
    <row r="133" spans="1:5" ht="47.25" customHeight="1" x14ac:dyDescent="0.25">
      <c r="A133" s="129"/>
      <c r="B133" s="125" t="s">
        <v>124</v>
      </c>
      <c r="C133" s="126"/>
      <c r="D133" s="126"/>
      <c r="E133" s="127"/>
    </row>
    <row r="134" spans="1:5" ht="42.75" customHeight="1" x14ac:dyDescent="0.25">
      <c r="A134" s="129"/>
      <c r="B134" s="131"/>
      <c r="C134" s="132"/>
      <c r="D134" s="132"/>
      <c r="E134" s="133"/>
    </row>
    <row r="135" spans="1:5" ht="31.5" customHeight="1" thickBot="1" x14ac:dyDescent="0.3">
      <c r="A135" s="130"/>
      <c r="B135" s="125" t="s">
        <v>125</v>
      </c>
      <c r="C135" s="126"/>
      <c r="D135" s="126"/>
      <c r="E135" s="127"/>
    </row>
    <row r="136" spans="1:5" ht="47.25" customHeight="1" x14ac:dyDescent="0.25">
      <c r="A136" s="128" t="s">
        <v>99</v>
      </c>
      <c r="B136" s="125" t="s">
        <v>126</v>
      </c>
      <c r="C136" s="126"/>
      <c r="D136" s="126"/>
      <c r="E136" s="127"/>
    </row>
    <row r="137" spans="1:5" ht="20.100000000000001" customHeight="1" x14ac:dyDescent="0.25">
      <c r="A137" s="129"/>
      <c r="B137" s="125"/>
      <c r="C137" s="126"/>
      <c r="D137" s="126"/>
      <c r="E137" s="127"/>
    </row>
    <row r="138" spans="1:5" ht="20.100000000000001" customHeight="1" x14ac:dyDescent="0.25">
      <c r="A138" s="129"/>
      <c r="B138" s="125" t="s">
        <v>101</v>
      </c>
      <c r="C138" s="126"/>
      <c r="D138" s="126"/>
      <c r="E138" s="127"/>
    </row>
    <row r="139" spans="1:5" ht="63" customHeight="1" thickBot="1" x14ac:dyDescent="0.3">
      <c r="A139" s="130"/>
      <c r="B139" s="140" t="s">
        <v>145</v>
      </c>
      <c r="C139" s="141"/>
      <c r="D139" s="141"/>
      <c r="E139" s="142"/>
    </row>
    <row r="140" spans="1:5" ht="29.25" customHeight="1" thickBot="1" x14ac:dyDescent="0.3">
      <c r="A140" s="103" t="s">
        <v>103</v>
      </c>
      <c r="B140" s="143" t="s">
        <v>128</v>
      </c>
      <c r="C140" s="144"/>
      <c r="D140" s="144"/>
      <c r="E140" s="145"/>
    </row>
    <row r="141" spans="1:5" ht="20.100000000000001" customHeight="1" thickBot="1" x14ac:dyDescent="0.3">
      <c r="A141" s="103" t="s">
        <v>106</v>
      </c>
      <c r="B141" s="146"/>
      <c r="C141" s="147"/>
      <c r="D141" s="147"/>
      <c r="E141" s="148"/>
    </row>
    <row r="142" spans="1:5" ht="20.100000000000001" customHeight="1" thickBot="1" x14ac:dyDescent="0.3">
      <c r="A142" s="104" t="s">
        <v>110</v>
      </c>
      <c r="B142" s="105" t="s">
        <v>111</v>
      </c>
      <c r="C142" s="105" t="s">
        <v>112</v>
      </c>
      <c r="D142" s="105" t="s">
        <v>113</v>
      </c>
      <c r="E142" s="105" t="s">
        <v>114</v>
      </c>
    </row>
    <row r="143" spans="1:5" ht="27.75" customHeight="1" thickBot="1" x14ac:dyDescent="0.3">
      <c r="A143" s="106" t="s">
        <v>115</v>
      </c>
      <c r="B143" s="107" t="s">
        <v>118</v>
      </c>
      <c r="C143" s="108" t="s">
        <v>129</v>
      </c>
      <c r="D143" s="108" t="s">
        <v>129</v>
      </c>
      <c r="E143" s="108" t="s">
        <v>118</v>
      </c>
    </row>
    <row r="144" spans="1:5" ht="20.100000000000001" customHeight="1" thickBot="1" x14ac:dyDescent="0.3">
      <c r="A144" s="109" t="s">
        <v>119</v>
      </c>
      <c r="B144" s="108"/>
      <c r="C144" s="108" t="s">
        <v>130</v>
      </c>
      <c r="D144" s="108" t="s">
        <v>130</v>
      </c>
      <c r="E144" s="108"/>
    </row>
    <row r="145" spans="1:5" ht="20.100000000000001" customHeight="1" x14ac:dyDescent="0.25">
      <c r="A145" s="110"/>
    </row>
    <row r="147" spans="1:5" ht="20.100000000000001" customHeight="1" thickBot="1" x14ac:dyDescent="0.3">
      <c r="A147" s="159" t="s">
        <v>146</v>
      </c>
      <c r="B147" s="159"/>
      <c r="C147" s="159"/>
      <c r="D147" s="159"/>
      <c r="E147" s="159"/>
    </row>
    <row r="148" spans="1:5" ht="20.100000000000001" customHeight="1" x14ac:dyDescent="0.25">
      <c r="A148" s="101" t="s">
        <v>90</v>
      </c>
      <c r="B148" s="119" t="s">
        <v>91</v>
      </c>
      <c r="C148" s="120"/>
      <c r="D148" s="120"/>
      <c r="E148" s="121"/>
    </row>
    <row r="149" spans="1:5" ht="30.75" customHeight="1" x14ac:dyDescent="0.25">
      <c r="A149" s="102" t="s">
        <v>92</v>
      </c>
      <c r="B149" s="122" t="s">
        <v>65</v>
      </c>
      <c r="C149" s="123"/>
      <c r="D149" s="123"/>
      <c r="E149" s="124"/>
    </row>
    <row r="150" spans="1:5" ht="43.5" customHeight="1" thickBot="1" x14ac:dyDescent="0.3">
      <c r="A150" s="103" t="s">
        <v>93</v>
      </c>
      <c r="B150" s="125" t="s">
        <v>147</v>
      </c>
      <c r="C150" s="126"/>
      <c r="D150" s="126"/>
      <c r="E150" s="127"/>
    </row>
    <row r="151" spans="1:5" ht="31.5" customHeight="1" x14ac:dyDescent="0.25">
      <c r="A151" s="128" t="s">
        <v>95</v>
      </c>
      <c r="B151" s="125" t="s">
        <v>122</v>
      </c>
      <c r="C151" s="126"/>
      <c r="D151" s="126"/>
      <c r="E151" s="127"/>
    </row>
    <row r="152" spans="1:5" ht="31.5" customHeight="1" x14ac:dyDescent="0.25">
      <c r="A152" s="129"/>
      <c r="B152" s="125" t="s">
        <v>123</v>
      </c>
      <c r="C152" s="126"/>
      <c r="D152" s="126"/>
      <c r="E152" s="127"/>
    </row>
    <row r="153" spans="1:5" ht="47.25" customHeight="1" x14ac:dyDescent="0.25">
      <c r="A153" s="129"/>
      <c r="B153" s="125" t="s">
        <v>124</v>
      </c>
      <c r="C153" s="126"/>
      <c r="D153" s="126"/>
      <c r="E153" s="127"/>
    </row>
    <row r="154" spans="1:5" ht="47.25" customHeight="1" x14ac:dyDescent="0.25">
      <c r="A154" s="129"/>
      <c r="B154" s="131"/>
      <c r="C154" s="132"/>
      <c r="D154" s="132"/>
      <c r="E154" s="133"/>
    </row>
    <row r="155" spans="1:5" ht="31.5" customHeight="1" thickBot="1" x14ac:dyDescent="0.3">
      <c r="A155" s="130"/>
      <c r="B155" s="125" t="s">
        <v>125</v>
      </c>
      <c r="C155" s="126"/>
      <c r="D155" s="126"/>
      <c r="E155" s="127"/>
    </row>
    <row r="156" spans="1:5" ht="47.25" customHeight="1" x14ac:dyDescent="0.25">
      <c r="A156" s="128" t="s">
        <v>99</v>
      </c>
      <c r="B156" s="125" t="s">
        <v>126</v>
      </c>
      <c r="C156" s="126"/>
      <c r="D156" s="126"/>
      <c r="E156" s="127"/>
    </row>
    <row r="157" spans="1:5" ht="20.100000000000001" customHeight="1" x14ac:dyDescent="0.25">
      <c r="A157" s="129"/>
      <c r="B157" s="125"/>
      <c r="C157" s="126"/>
      <c r="D157" s="126"/>
      <c r="E157" s="127"/>
    </row>
    <row r="158" spans="1:5" ht="20.100000000000001" customHeight="1" x14ac:dyDescent="0.25">
      <c r="A158" s="129"/>
      <c r="B158" s="125" t="s">
        <v>101</v>
      </c>
      <c r="C158" s="126"/>
      <c r="D158" s="126"/>
      <c r="E158" s="127"/>
    </row>
    <row r="159" spans="1:5" ht="31.5" customHeight="1" thickBot="1" x14ac:dyDescent="0.3">
      <c r="A159" s="130"/>
      <c r="B159" s="140" t="s">
        <v>148</v>
      </c>
      <c r="C159" s="141"/>
      <c r="D159" s="141"/>
      <c r="E159" s="142"/>
    </row>
    <row r="160" spans="1:5" ht="20.100000000000001" customHeight="1" thickBot="1" x14ac:dyDescent="0.3">
      <c r="A160" s="103" t="s">
        <v>103</v>
      </c>
      <c r="B160" s="143" t="s">
        <v>128</v>
      </c>
      <c r="C160" s="144"/>
      <c r="D160" s="144"/>
      <c r="E160" s="145"/>
    </row>
    <row r="161" spans="1:5" ht="20.100000000000001" customHeight="1" thickBot="1" x14ac:dyDescent="0.3">
      <c r="A161" s="103" t="s">
        <v>106</v>
      </c>
      <c r="B161" s="146"/>
      <c r="C161" s="147"/>
      <c r="D161" s="147"/>
      <c r="E161" s="148"/>
    </row>
    <row r="162" spans="1:5" ht="20.100000000000001" customHeight="1" thickBot="1" x14ac:dyDescent="0.3">
      <c r="A162" s="104" t="s">
        <v>110</v>
      </c>
      <c r="B162" s="105" t="s">
        <v>111</v>
      </c>
      <c r="C162" s="105" t="s">
        <v>112</v>
      </c>
      <c r="D162" s="105" t="s">
        <v>113</v>
      </c>
      <c r="E162" s="105" t="s">
        <v>114</v>
      </c>
    </row>
    <row r="163" spans="1:5" ht="29.25" customHeight="1" thickBot="1" x14ac:dyDescent="0.3">
      <c r="A163" s="106" t="s">
        <v>115</v>
      </c>
      <c r="B163" s="107" t="s">
        <v>118</v>
      </c>
      <c r="C163" s="108" t="s">
        <v>129</v>
      </c>
      <c r="D163" s="108" t="s">
        <v>129</v>
      </c>
      <c r="E163" s="108" t="s">
        <v>118</v>
      </c>
    </row>
    <row r="164" spans="1:5" ht="20.100000000000001" customHeight="1" thickBot="1" x14ac:dyDescent="0.3">
      <c r="A164" s="109" t="s">
        <v>119</v>
      </c>
      <c r="B164" s="108"/>
      <c r="C164" s="108" t="s">
        <v>130</v>
      </c>
      <c r="D164" s="108" t="s">
        <v>130</v>
      </c>
      <c r="E164" s="108"/>
    </row>
    <row r="165" spans="1:5" ht="20.100000000000001" customHeight="1" x14ac:dyDescent="0.25">
      <c r="A165" s="110"/>
    </row>
    <row r="167" spans="1:5" ht="20.100000000000001" customHeight="1" thickBot="1" x14ac:dyDescent="0.3">
      <c r="A167" s="159" t="s">
        <v>149</v>
      </c>
      <c r="B167" s="159"/>
      <c r="C167" s="159"/>
      <c r="D167" s="159"/>
      <c r="E167" s="159"/>
    </row>
    <row r="168" spans="1:5" ht="20.100000000000001" customHeight="1" x14ac:dyDescent="0.25">
      <c r="A168" s="101" t="s">
        <v>90</v>
      </c>
      <c r="B168" s="119" t="s">
        <v>91</v>
      </c>
      <c r="C168" s="120"/>
      <c r="D168" s="120"/>
      <c r="E168" s="121"/>
    </row>
    <row r="169" spans="1:5" ht="29.25" customHeight="1" x14ac:dyDescent="0.25">
      <c r="A169" s="102" t="s">
        <v>92</v>
      </c>
      <c r="B169" s="122" t="s">
        <v>67</v>
      </c>
      <c r="C169" s="123"/>
      <c r="D169" s="123"/>
      <c r="E169" s="124"/>
    </row>
    <row r="170" spans="1:5" ht="47.25" customHeight="1" thickBot="1" x14ac:dyDescent="0.3">
      <c r="A170" s="103" t="s">
        <v>93</v>
      </c>
      <c r="B170" s="125" t="s">
        <v>150</v>
      </c>
      <c r="C170" s="126"/>
      <c r="D170" s="126"/>
      <c r="E170" s="127"/>
    </row>
    <row r="171" spans="1:5" ht="31.5" customHeight="1" x14ac:dyDescent="0.25">
      <c r="A171" s="128" t="s">
        <v>95</v>
      </c>
      <c r="B171" s="125" t="s">
        <v>122</v>
      </c>
      <c r="C171" s="126"/>
      <c r="D171" s="126"/>
      <c r="E171" s="127"/>
    </row>
    <row r="172" spans="1:5" ht="31.5" customHeight="1" x14ac:dyDescent="0.25">
      <c r="A172" s="129"/>
      <c r="B172" s="125" t="s">
        <v>123</v>
      </c>
      <c r="C172" s="126"/>
      <c r="D172" s="126"/>
      <c r="E172" s="127"/>
    </row>
    <row r="173" spans="1:5" ht="47.25" customHeight="1" x14ac:dyDescent="0.25">
      <c r="A173" s="129"/>
      <c r="B173" s="125" t="s">
        <v>124</v>
      </c>
      <c r="C173" s="126"/>
      <c r="D173" s="126"/>
      <c r="E173" s="127"/>
    </row>
    <row r="174" spans="1:5" ht="48.75" customHeight="1" x14ac:dyDescent="0.25">
      <c r="A174" s="129"/>
      <c r="B174" s="131"/>
      <c r="C174" s="132"/>
      <c r="D174" s="132"/>
      <c r="E174" s="133"/>
    </row>
    <row r="175" spans="1:5" ht="31.5" customHeight="1" thickBot="1" x14ac:dyDescent="0.3">
      <c r="A175" s="130"/>
      <c r="B175" s="125" t="s">
        <v>125</v>
      </c>
      <c r="C175" s="126"/>
      <c r="D175" s="126"/>
      <c r="E175" s="127"/>
    </row>
    <row r="176" spans="1:5" ht="47.25" customHeight="1" x14ac:dyDescent="0.25">
      <c r="A176" s="128" t="s">
        <v>99</v>
      </c>
      <c r="B176" s="125" t="s">
        <v>126</v>
      </c>
      <c r="C176" s="126"/>
      <c r="D176" s="126"/>
      <c r="E176" s="127"/>
    </row>
    <row r="177" spans="1:5" ht="20.100000000000001" customHeight="1" x14ac:dyDescent="0.25">
      <c r="A177" s="129"/>
      <c r="B177" s="125"/>
      <c r="C177" s="126"/>
      <c r="D177" s="126"/>
      <c r="E177" s="127"/>
    </row>
    <row r="178" spans="1:5" ht="20.100000000000001" customHeight="1" x14ac:dyDescent="0.25">
      <c r="A178" s="129"/>
      <c r="B178" s="125" t="s">
        <v>101</v>
      </c>
      <c r="C178" s="126"/>
      <c r="D178" s="126"/>
      <c r="E178" s="127"/>
    </row>
    <row r="179" spans="1:5" ht="31.5" customHeight="1" thickBot="1" x14ac:dyDescent="0.3">
      <c r="A179" s="130"/>
      <c r="B179" s="140" t="s">
        <v>151</v>
      </c>
      <c r="C179" s="141"/>
      <c r="D179" s="141"/>
      <c r="E179" s="142"/>
    </row>
    <row r="180" spans="1:5" ht="20.100000000000001" customHeight="1" thickBot="1" x14ac:dyDescent="0.3">
      <c r="A180" s="103" t="s">
        <v>103</v>
      </c>
      <c r="B180" s="143" t="s">
        <v>128</v>
      </c>
      <c r="C180" s="144"/>
      <c r="D180" s="144"/>
      <c r="E180" s="145"/>
    </row>
    <row r="181" spans="1:5" ht="20.100000000000001" customHeight="1" thickBot="1" x14ac:dyDescent="0.3">
      <c r="A181" s="103" t="s">
        <v>106</v>
      </c>
      <c r="B181" s="146"/>
      <c r="C181" s="147"/>
      <c r="D181" s="147"/>
      <c r="E181" s="148"/>
    </row>
    <row r="182" spans="1:5" ht="20.100000000000001" customHeight="1" thickBot="1" x14ac:dyDescent="0.3">
      <c r="A182" s="104" t="s">
        <v>110</v>
      </c>
      <c r="B182" s="105" t="s">
        <v>111</v>
      </c>
      <c r="C182" s="105" t="s">
        <v>112</v>
      </c>
      <c r="D182" s="105" t="s">
        <v>113</v>
      </c>
      <c r="E182" s="105" t="s">
        <v>114</v>
      </c>
    </row>
    <row r="183" spans="1:5" ht="25.5" customHeight="1" thickBot="1" x14ac:dyDescent="0.3">
      <c r="A183" s="106" t="s">
        <v>115</v>
      </c>
      <c r="B183" s="107" t="s">
        <v>118</v>
      </c>
      <c r="C183" s="108" t="s">
        <v>129</v>
      </c>
      <c r="D183" s="108" t="s">
        <v>129</v>
      </c>
      <c r="E183" s="108" t="s">
        <v>118</v>
      </c>
    </row>
    <row r="184" spans="1:5" ht="20.100000000000001" customHeight="1" thickBot="1" x14ac:dyDescent="0.3">
      <c r="A184" s="109" t="s">
        <v>119</v>
      </c>
      <c r="B184" s="108"/>
      <c r="C184" s="108" t="s">
        <v>130</v>
      </c>
      <c r="D184" s="108" t="s">
        <v>130</v>
      </c>
      <c r="E184" s="108"/>
    </row>
    <row r="185" spans="1:5" ht="20.100000000000001" customHeight="1" x14ac:dyDescent="0.25">
      <c r="A185" s="110"/>
    </row>
    <row r="187" spans="1:5" ht="20.100000000000001" customHeight="1" x14ac:dyDescent="0.25">
      <c r="A187" s="110"/>
    </row>
    <row r="188" spans="1:5" ht="20.100000000000001" customHeight="1" x14ac:dyDescent="0.25">
      <c r="A188" s="158" t="s">
        <v>152</v>
      </c>
      <c r="B188" s="158"/>
      <c r="C188" s="158"/>
      <c r="D188" s="158"/>
      <c r="E188" s="158"/>
    </row>
    <row r="189" spans="1:5" ht="20.100000000000001" customHeight="1" thickBot="1" x14ac:dyDescent="0.3">
      <c r="A189" s="159" t="s">
        <v>153</v>
      </c>
      <c r="B189" s="159"/>
      <c r="C189" s="159"/>
      <c r="D189" s="159"/>
      <c r="E189" s="159"/>
    </row>
    <row r="190" spans="1:5" ht="20.100000000000001" customHeight="1" x14ac:dyDescent="0.25">
      <c r="A190" s="101" t="s">
        <v>90</v>
      </c>
      <c r="B190" s="119" t="s">
        <v>91</v>
      </c>
      <c r="C190" s="120"/>
      <c r="D190" s="120"/>
      <c r="E190" s="121"/>
    </row>
    <row r="191" spans="1:5" ht="31.5" customHeight="1" x14ac:dyDescent="0.25">
      <c r="A191" s="102" t="s">
        <v>154</v>
      </c>
      <c r="B191" s="122" t="s">
        <v>68</v>
      </c>
      <c r="C191" s="123"/>
      <c r="D191" s="123"/>
      <c r="E191" s="124"/>
    </row>
    <row r="192" spans="1:5" ht="39.75" customHeight="1" thickBot="1" x14ac:dyDescent="0.3">
      <c r="A192" s="103" t="s">
        <v>93</v>
      </c>
      <c r="B192" s="143" t="s">
        <v>155</v>
      </c>
      <c r="C192" s="144"/>
      <c r="D192" s="144"/>
      <c r="E192" s="145"/>
    </row>
    <row r="193" spans="1:5" ht="60" customHeight="1" x14ac:dyDescent="0.25">
      <c r="A193" s="128" t="s">
        <v>95</v>
      </c>
      <c r="B193" s="143" t="s">
        <v>156</v>
      </c>
      <c r="C193" s="144"/>
      <c r="D193" s="144"/>
      <c r="E193" s="145"/>
    </row>
    <row r="194" spans="1:5" ht="60.75" customHeight="1" x14ac:dyDescent="0.25">
      <c r="A194" s="129"/>
      <c r="B194" s="143" t="s">
        <v>157</v>
      </c>
      <c r="C194" s="144"/>
      <c r="D194" s="144"/>
      <c r="E194" s="145"/>
    </row>
    <row r="195" spans="1:5" ht="59.25" customHeight="1" thickBot="1" x14ac:dyDescent="0.3">
      <c r="A195" s="130"/>
      <c r="B195" s="143" t="s">
        <v>158</v>
      </c>
      <c r="C195" s="144"/>
      <c r="D195" s="144"/>
      <c r="E195" s="145"/>
    </row>
    <row r="196" spans="1:5" ht="49.5" customHeight="1" x14ac:dyDescent="0.25">
      <c r="A196" s="128" t="s">
        <v>99</v>
      </c>
      <c r="B196" s="143" t="s">
        <v>159</v>
      </c>
      <c r="C196" s="144"/>
      <c r="D196" s="144"/>
      <c r="E196" s="145"/>
    </row>
    <row r="197" spans="1:5" ht="20.100000000000001" customHeight="1" x14ac:dyDescent="0.25">
      <c r="A197" s="129"/>
      <c r="B197" s="143"/>
      <c r="C197" s="144"/>
      <c r="D197" s="144"/>
      <c r="E197" s="145"/>
    </row>
    <row r="198" spans="1:5" ht="20.100000000000001" customHeight="1" x14ac:dyDescent="0.25">
      <c r="A198" s="129"/>
      <c r="B198" s="143" t="s">
        <v>101</v>
      </c>
      <c r="C198" s="144"/>
      <c r="D198" s="144"/>
      <c r="E198" s="145"/>
    </row>
    <row r="199" spans="1:5" ht="66" customHeight="1" thickBot="1" x14ac:dyDescent="0.3">
      <c r="A199" s="130"/>
      <c r="B199" s="155" t="s">
        <v>160</v>
      </c>
      <c r="C199" s="156"/>
      <c r="D199" s="156"/>
      <c r="E199" s="157"/>
    </row>
    <row r="200" spans="1:5" ht="20.100000000000001" customHeight="1" x14ac:dyDescent="0.25">
      <c r="A200" s="128" t="s">
        <v>103</v>
      </c>
      <c r="B200" s="143" t="s">
        <v>161</v>
      </c>
      <c r="C200" s="144"/>
      <c r="D200" s="144"/>
      <c r="E200" s="145"/>
    </row>
    <row r="201" spans="1:5" ht="20.100000000000001" customHeight="1" thickBot="1" x14ac:dyDescent="0.3">
      <c r="A201" s="130"/>
      <c r="B201" s="143" t="s">
        <v>162</v>
      </c>
      <c r="C201" s="144"/>
      <c r="D201" s="144"/>
      <c r="E201" s="145"/>
    </row>
    <row r="202" spans="1:5" ht="20.100000000000001" customHeight="1" x14ac:dyDescent="0.25">
      <c r="A202" s="128" t="s">
        <v>106</v>
      </c>
      <c r="B202" s="152" t="s">
        <v>163</v>
      </c>
      <c r="C202" s="153"/>
      <c r="D202" s="153"/>
      <c r="E202" s="154"/>
    </row>
    <row r="203" spans="1:5" ht="20.100000000000001" customHeight="1" x14ac:dyDescent="0.25">
      <c r="A203" s="129"/>
      <c r="B203" s="152" t="s">
        <v>164</v>
      </c>
      <c r="C203" s="153"/>
      <c r="D203" s="153"/>
      <c r="E203" s="154"/>
    </row>
    <row r="204" spans="1:5" ht="20.100000000000001" customHeight="1" x14ac:dyDescent="0.25">
      <c r="A204" s="129"/>
      <c r="B204" s="152" t="s">
        <v>165</v>
      </c>
      <c r="C204" s="153"/>
      <c r="D204" s="153"/>
      <c r="E204" s="154"/>
    </row>
    <row r="205" spans="1:5" ht="20.100000000000001" customHeight="1" x14ac:dyDescent="0.25">
      <c r="A205" s="129"/>
      <c r="B205" s="152" t="s">
        <v>166</v>
      </c>
      <c r="C205" s="153"/>
      <c r="D205" s="153"/>
      <c r="E205" s="154"/>
    </row>
    <row r="206" spans="1:5" ht="20.100000000000001" customHeight="1" x14ac:dyDescent="0.25">
      <c r="A206" s="129"/>
      <c r="B206" s="152" t="s">
        <v>167</v>
      </c>
      <c r="C206" s="153"/>
      <c r="D206" s="153"/>
      <c r="E206" s="154"/>
    </row>
    <row r="207" spans="1:5" ht="20.100000000000001" customHeight="1" x14ac:dyDescent="0.25">
      <c r="A207" s="129"/>
      <c r="B207" s="134" t="s">
        <v>168</v>
      </c>
      <c r="C207" s="135"/>
      <c r="D207" s="135"/>
      <c r="E207" s="136"/>
    </row>
    <row r="208" spans="1:5" ht="20.100000000000001" customHeight="1" thickBot="1" x14ac:dyDescent="0.3">
      <c r="A208" s="130"/>
      <c r="B208" s="137" t="s">
        <v>169</v>
      </c>
      <c r="C208" s="138"/>
      <c r="D208" s="138"/>
      <c r="E208" s="139"/>
    </row>
    <row r="209" spans="1:5" ht="20.100000000000001" customHeight="1" thickBot="1" x14ac:dyDescent="0.3">
      <c r="A209" s="104" t="s">
        <v>110</v>
      </c>
      <c r="B209" s="105" t="s">
        <v>111</v>
      </c>
      <c r="C209" s="105" t="s">
        <v>112</v>
      </c>
      <c r="D209" s="105" t="s">
        <v>113</v>
      </c>
      <c r="E209" s="105" t="s">
        <v>114</v>
      </c>
    </row>
    <row r="210" spans="1:5" ht="57.75" customHeight="1" thickBot="1" x14ac:dyDescent="0.3">
      <c r="A210" s="106" t="s">
        <v>115</v>
      </c>
      <c r="B210" s="107" t="s">
        <v>170</v>
      </c>
      <c r="C210" s="108" t="s">
        <v>170</v>
      </c>
      <c r="D210" s="108" t="s">
        <v>170</v>
      </c>
      <c r="E210" s="108" t="s">
        <v>171</v>
      </c>
    </row>
    <row r="211" spans="1:5" ht="20.100000000000001" customHeight="1" thickBot="1" x14ac:dyDescent="0.3">
      <c r="A211" s="109" t="s">
        <v>119</v>
      </c>
      <c r="B211" s="108"/>
      <c r="C211" s="108"/>
      <c r="D211" s="108"/>
      <c r="E211" s="108" t="s">
        <v>172</v>
      </c>
    </row>
    <row r="212" spans="1:5" ht="20.100000000000001" customHeight="1" x14ac:dyDescent="0.25">
      <c r="A212" s="110"/>
    </row>
    <row r="214" spans="1:5" ht="20.100000000000001" customHeight="1" thickBot="1" x14ac:dyDescent="0.3">
      <c r="A214" s="159" t="s">
        <v>173</v>
      </c>
      <c r="B214" s="159"/>
      <c r="C214" s="159"/>
      <c r="D214" s="159"/>
      <c r="E214" s="159"/>
    </row>
    <row r="215" spans="1:5" ht="20.100000000000001" customHeight="1" x14ac:dyDescent="0.25">
      <c r="A215" s="101" t="s">
        <v>90</v>
      </c>
      <c r="B215" s="119" t="s">
        <v>91</v>
      </c>
      <c r="C215" s="120"/>
      <c r="D215" s="120"/>
      <c r="E215" s="121"/>
    </row>
    <row r="216" spans="1:5" ht="34.5" customHeight="1" x14ac:dyDescent="0.25">
      <c r="A216" s="102" t="s">
        <v>154</v>
      </c>
      <c r="B216" s="122" t="s">
        <v>72</v>
      </c>
      <c r="C216" s="123"/>
      <c r="D216" s="123"/>
      <c r="E216" s="124"/>
    </row>
    <row r="217" spans="1:5" ht="46.5" customHeight="1" thickBot="1" x14ac:dyDescent="0.3">
      <c r="A217" s="103" t="s">
        <v>93</v>
      </c>
      <c r="B217" s="143" t="s">
        <v>174</v>
      </c>
      <c r="C217" s="144"/>
      <c r="D217" s="144"/>
      <c r="E217" s="145"/>
    </row>
    <row r="218" spans="1:5" ht="49.5" customHeight="1" x14ac:dyDescent="0.25">
      <c r="A218" s="128" t="s">
        <v>95</v>
      </c>
      <c r="B218" s="143" t="s">
        <v>156</v>
      </c>
      <c r="C218" s="144"/>
      <c r="D218" s="144"/>
      <c r="E218" s="145"/>
    </row>
    <row r="219" spans="1:5" ht="49.5" customHeight="1" x14ac:dyDescent="0.25">
      <c r="A219" s="129"/>
      <c r="B219" s="143" t="s">
        <v>157</v>
      </c>
      <c r="C219" s="144"/>
      <c r="D219" s="144"/>
      <c r="E219" s="145"/>
    </row>
    <row r="220" spans="1:5" ht="49.5" customHeight="1" thickBot="1" x14ac:dyDescent="0.3">
      <c r="A220" s="130"/>
      <c r="B220" s="143" t="s">
        <v>175</v>
      </c>
      <c r="C220" s="144"/>
      <c r="D220" s="144"/>
      <c r="E220" s="145"/>
    </row>
    <row r="221" spans="1:5" ht="33" customHeight="1" x14ac:dyDescent="0.25">
      <c r="A221" s="128" t="s">
        <v>99</v>
      </c>
      <c r="B221" s="143" t="s">
        <v>176</v>
      </c>
      <c r="C221" s="144"/>
      <c r="D221" s="144"/>
      <c r="E221" s="145"/>
    </row>
    <row r="222" spans="1:5" ht="20.100000000000001" customHeight="1" x14ac:dyDescent="0.25">
      <c r="A222" s="129"/>
      <c r="B222" s="143"/>
      <c r="C222" s="144"/>
      <c r="D222" s="144"/>
      <c r="E222" s="145"/>
    </row>
    <row r="223" spans="1:5" ht="20.100000000000001" customHeight="1" x14ac:dyDescent="0.25">
      <c r="A223" s="129"/>
      <c r="B223" s="143" t="s">
        <v>101</v>
      </c>
      <c r="C223" s="144"/>
      <c r="D223" s="144"/>
      <c r="E223" s="145"/>
    </row>
    <row r="224" spans="1:5" ht="66" customHeight="1" thickBot="1" x14ac:dyDescent="0.3">
      <c r="A224" s="130"/>
      <c r="B224" s="155" t="s">
        <v>177</v>
      </c>
      <c r="C224" s="156"/>
      <c r="D224" s="156"/>
      <c r="E224" s="157"/>
    </row>
    <row r="225" spans="1:5" ht="20.100000000000001" customHeight="1" x14ac:dyDescent="0.25">
      <c r="A225" s="128" t="s">
        <v>103</v>
      </c>
      <c r="B225" s="143" t="s">
        <v>161</v>
      </c>
      <c r="C225" s="144"/>
      <c r="D225" s="144"/>
      <c r="E225" s="145"/>
    </row>
    <row r="226" spans="1:5" ht="20.100000000000001" customHeight="1" thickBot="1" x14ac:dyDescent="0.3">
      <c r="A226" s="130"/>
      <c r="B226" s="143" t="s">
        <v>162</v>
      </c>
      <c r="C226" s="144"/>
      <c r="D226" s="144"/>
      <c r="E226" s="145"/>
    </row>
    <row r="227" spans="1:5" ht="20.100000000000001" customHeight="1" x14ac:dyDescent="0.25">
      <c r="A227" s="128" t="s">
        <v>106</v>
      </c>
      <c r="B227" s="152" t="s">
        <v>163</v>
      </c>
      <c r="C227" s="153"/>
      <c r="D227" s="153"/>
      <c r="E227" s="154"/>
    </row>
    <row r="228" spans="1:5" ht="20.100000000000001" customHeight="1" x14ac:dyDescent="0.25">
      <c r="A228" s="129"/>
      <c r="B228" s="152" t="s">
        <v>164</v>
      </c>
      <c r="C228" s="153"/>
      <c r="D228" s="153"/>
      <c r="E228" s="154"/>
    </row>
    <row r="229" spans="1:5" ht="20.100000000000001" customHeight="1" x14ac:dyDescent="0.25">
      <c r="A229" s="129"/>
      <c r="B229" s="152" t="s">
        <v>165</v>
      </c>
      <c r="C229" s="153"/>
      <c r="D229" s="153"/>
      <c r="E229" s="154"/>
    </row>
    <row r="230" spans="1:5" ht="20.100000000000001" customHeight="1" x14ac:dyDescent="0.25">
      <c r="A230" s="129"/>
      <c r="B230" s="152" t="s">
        <v>166</v>
      </c>
      <c r="C230" s="153"/>
      <c r="D230" s="153"/>
      <c r="E230" s="154"/>
    </row>
    <row r="231" spans="1:5" ht="20.100000000000001" customHeight="1" x14ac:dyDescent="0.25">
      <c r="A231" s="129"/>
      <c r="B231" s="152" t="s">
        <v>167</v>
      </c>
      <c r="C231" s="153"/>
      <c r="D231" s="153"/>
      <c r="E231" s="154"/>
    </row>
    <row r="232" spans="1:5" ht="20.100000000000001" customHeight="1" x14ac:dyDescent="0.25">
      <c r="A232" s="129"/>
      <c r="B232" s="134" t="s">
        <v>168</v>
      </c>
      <c r="C232" s="135"/>
      <c r="D232" s="135"/>
      <c r="E232" s="136"/>
    </row>
    <row r="233" spans="1:5" ht="20.100000000000001" customHeight="1" thickBot="1" x14ac:dyDescent="0.3">
      <c r="A233" s="130"/>
      <c r="B233" s="137" t="s">
        <v>169</v>
      </c>
      <c r="C233" s="138"/>
      <c r="D233" s="138"/>
      <c r="E233" s="139"/>
    </row>
    <row r="234" spans="1:5" ht="20.100000000000001" customHeight="1" thickBot="1" x14ac:dyDescent="0.3">
      <c r="A234" s="104" t="s">
        <v>110</v>
      </c>
      <c r="B234" s="105" t="s">
        <v>111</v>
      </c>
      <c r="C234" s="105" t="s">
        <v>112</v>
      </c>
      <c r="D234" s="105" t="s">
        <v>113</v>
      </c>
      <c r="E234" s="105" t="s">
        <v>114</v>
      </c>
    </row>
    <row r="235" spans="1:5" ht="56.25" customHeight="1" thickBot="1" x14ac:dyDescent="0.3">
      <c r="A235" s="106" t="s">
        <v>115</v>
      </c>
      <c r="B235" s="107" t="s">
        <v>170</v>
      </c>
      <c r="C235" s="108" t="s">
        <v>170</v>
      </c>
      <c r="D235" s="108" t="s">
        <v>170</v>
      </c>
      <c r="E235" s="108" t="s">
        <v>171</v>
      </c>
    </row>
    <row r="236" spans="1:5" ht="20.100000000000001" customHeight="1" thickBot="1" x14ac:dyDescent="0.3">
      <c r="A236" s="109" t="s">
        <v>119</v>
      </c>
      <c r="B236" s="108"/>
      <c r="C236" s="108"/>
      <c r="D236" s="108"/>
      <c r="E236" s="108" t="s">
        <v>172</v>
      </c>
    </row>
    <row r="237" spans="1:5" ht="20.100000000000001" customHeight="1" x14ac:dyDescent="0.25">
      <c r="A237" s="110"/>
    </row>
    <row r="239" spans="1:5" ht="20.100000000000001" customHeight="1" thickBot="1" x14ac:dyDescent="0.3">
      <c r="A239" s="159" t="s">
        <v>178</v>
      </c>
      <c r="B239" s="159"/>
      <c r="C239" s="159"/>
      <c r="D239" s="159"/>
      <c r="E239" s="159"/>
    </row>
    <row r="240" spans="1:5" ht="20.100000000000001" customHeight="1" x14ac:dyDescent="0.25">
      <c r="A240" s="101" t="s">
        <v>90</v>
      </c>
      <c r="B240" s="119" t="s">
        <v>91</v>
      </c>
      <c r="C240" s="120"/>
      <c r="D240" s="120"/>
      <c r="E240" s="121"/>
    </row>
    <row r="241" spans="1:5" ht="35.25" customHeight="1" x14ac:dyDescent="0.25">
      <c r="A241" s="102" t="s">
        <v>154</v>
      </c>
      <c r="B241" s="122" t="s">
        <v>14</v>
      </c>
      <c r="C241" s="123"/>
      <c r="D241" s="123"/>
      <c r="E241" s="124"/>
    </row>
    <row r="242" spans="1:5" ht="42.75" customHeight="1" thickBot="1" x14ac:dyDescent="0.3">
      <c r="A242" s="103" t="s">
        <v>93</v>
      </c>
      <c r="B242" s="143" t="s">
        <v>179</v>
      </c>
      <c r="C242" s="144"/>
      <c r="D242" s="144"/>
      <c r="E242" s="145"/>
    </row>
    <row r="243" spans="1:5" ht="49.5" customHeight="1" x14ac:dyDescent="0.25">
      <c r="A243" s="128" t="s">
        <v>95</v>
      </c>
      <c r="B243" s="143" t="s">
        <v>156</v>
      </c>
      <c r="C243" s="144"/>
      <c r="D243" s="144"/>
      <c r="E243" s="145"/>
    </row>
    <row r="244" spans="1:5" ht="49.5" customHeight="1" x14ac:dyDescent="0.25">
      <c r="A244" s="129"/>
      <c r="B244" s="143" t="s">
        <v>157</v>
      </c>
      <c r="C244" s="144"/>
      <c r="D244" s="144"/>
      <c r="E244" s="145"/>
    </row>
    <row r="245" spans="1:5" ht="55.5" customHeight="1" thickBot="1" x14ac:dyDescent="0.3">
      <c r="A245" s="130"/>
      <c r="B245" s="143" t="s">
        <v>175</v>
      </c>
      <c r="C245" s="144"/>
      <c r="D245" s="144"/>
      <c r="E245" s="145"/>
    </row>
    <row r="246" spans="1:5" ht="33" customHeight="1" x14ac:dyDescent="0.25">
      <c r="A246" s="128" t="s">
        <v>99</v>
      </c>
      <c r="B246" s="143" t="s">
        <v>176</v>
      </c>
      <c r="C246" s="144"/>
      <c r="D246" s="144"/>
      <c r="E246" s="145"/>
    </row>
    <row r="247" spans="1:5" ht="20.100000000000001" customHeight="1" x14ac:dyDescent="0.25">
      <c r="A247" s="129"/>
      <c r="B247" s="143"/>
      <c r="C247" s="144"/>
      <c r="D247" s="144"/>
      <c r="E247" s="145"/>
    </row>
    <row r="248" spans="1:5" ht="20.100000000000001" customHeight="1" x14ac:dyDescent="0.25">
      <c r="A248" s="129"/>
      <c r="B248" s="143" t="s">
        <v>101</v>
      </c>
      <c r="C248" s="144"/>
      <c r="D248" s="144"/>
      <c r="E248" s="145"/>
    </row>
    <row r="249" spans="1:5" ht="66" customHeight="1" thickBot="1" x14ac:dyDescent="0.3">
      <c r="A249" s="130"/>
      <c r="B249" s="155" t="s">
        <v>180</v>
      </c>
      <c r="C249" s="156"/>
      <c r="D249" s="156"/>
      <c r="E249" s="157"/>
    </row>
    <row r="250" spans="1:5" ht="20.100000000000001" customHeight="1" x14ac:dyDescent="0.25">
      <c r="A250" s="128" t="s">
        <v>103</v>
      </c>
      <c r="B250" s="143" t="s">
        <v>161</v>
      </c>
      <c r="C250" s="144"/>
      <c r="D250" s="144"/>
      <c r="E250" s="145"/>
    </row>
    <row r="251" spans="1:5" ht="20.100000000000001" customHeight="1" thickBot="1" x14ac:dyDescent="0.3">
      <c r="A251" s="130"/>
      <c r="B251" s="143" t="s">
        <v>162</v>
      </c>
      <c r="C251" s="144"/>
      <c r="D251" s="144"/>
      <c r="E251" s="145"/>
    </row>
    <row r="252" spans="1:5" ht="20.100000000000001" customHeight="1" x14ac:dyDescent="0.25">
      <c r="A252" s="128" t="s">
        <v>106</v>
      </c>
      <c r="B252" s="152" t="s">
        <v>163</v>
      </c>
      <c r="C252" s="153"/>
      <c r="D252" s="153"/>
      <c r="E252" s="154"/>
    </row>
    <row r="253" spans="1:5" ht="20.100000000000001" customHeight="1" x14ac:dyDescent="0.25">
      <c r="A253" s="129"/>
      <c r="B253" s="152" t="s">
        <v>164</v>
      </c>
      <c r="C253" s="153"/>
      <c r="D253" s="153"/>
      <c r="E253" s="154"/>
    </row>
    <row r="254" spans="1:5" ht="20.100000000000001" customHeight="1" x14ac:dyDescent="0.25">
      <c r="A254" s="129"/>
      <c r="B254" s="152" t="s">
        <v>165</v>
      </c>
      <c r="C254" s="153"/>
      <c r="D254" s="153"/>
      <c r="E254" s="154"/>
    </row>
    <row r="255" spans="1:5" ht="20.100000000000001" customHeight="1" x14ac:dyDescent="0.25">
      <c r="A255" s="129"/>
      <c r="B255" s="152" t="s">
        <v>166</v>
      </c>
      <c r="C255" s="153"/>
      <c r="D255" s="153"/>
      <c r="E255" s="154"/>
    </row>
    <row r="256" spans="1:5" ht="20.100000000000001" customHeight="1" x14ac:dyDescent="0.25">
      <c r="A256" s="129"/>
      <c r="B256" s="152" t="s">
        <v>167</v>
      </c>
      <c r="C256" s="153"/>
      <c r="D256" s="153"/>
      <c r="E256" s="154"/>
    </row>
    <row r="257" spans="1:5" ht="20.100000000000001" customHeight="1" x14ac:dyDescent="0.25">
      <c r="A257" s="129"/>
      <c r="B257" s="134" t="s">
        <v>168</v>
      </c>
      <c r="C257" s="135"/>
      <c r="D257" s="135"/>
      <c r="E257" s="136"/>
    </row>
    <row r="258" spans="1:5" ht="20.100000000000001" customHeight="1" thickBot="1" x14ac:dyDescent="0.3">
      <c r="A258" s="130"/>
      <c r="B258" s="137" t="s">
        <v>169</v>
      </c>
      <c r="C258" s="138"/>
      <c r="D258" s="138"/>
      <c r="E258" s="139"/>
    </row>
    <row r="259" spans="1:5" ht="20.100000000000001" customHeight="1" thickBot="1" x14ac:dyDescent="0.3">
      <c r="A259" s="104" t="s">
        <v>110</v>
      </c>
      <c r="B259" s="105" t="s">
        <v>111</v>
      </c>
      <c r="C259" s="105" t="s">
        <v>112</v>
      </c>
      <c r="D259" s="105" t="s">
        <v>113</v>
      </c>
      <c r="E259" s="105" t="s">
        <v>114</v>
      </c>
    </row>
    <row r="260" spans="1:5" ht="56.25" customHeight="1" thickBot="1" x14ac:dyDescent="0.3">
      <c r="A260" s="106" t="s">
        <v>115</v>
      </c>
      <c r="B260" s="107" t="s">
        <v>170</v>
      </c>
      <c r="C260" s="108" t="s">
        <v>170</v>
      </c>
      <c r="D260" s="108" t="s">
        <v>170</v>
      </c>
      <c r="E260" s="108" t="s">
        <v>171</v>
      </c>
    </row>
    <row r="261" spans="1:5" ht="20.100000000000001" customHeight="1" thickBot="1" x14ac:dyDescent="0.3">
      <c r="A261" s="109" t="s">
        <v>119</v>
      </c>
      <c r="B261" s="108"/>
      <c r="C261" s="108"/>
      <c r="D261" s="108"/>
      <c r="E261" s="108" t="s">
        <v>172</v>
      </c>
    </row>
    <row r="262" spans="1:5" ht="20.100000000000001" customHeight="1" x14ac:dyDescent="0.25">
      <c r="A262" s="110"/>
    </row>
    <row r="264" spans="1:5" ht="20.100000000000001" customHeight="1" thickBot="1" x14ac:dyDescent="0.3">
      <c r="A264" s="159" t="s">
        <v>181</v>
      </c>
      <c r="B264" s="159"/>
      <c r="C264" s="159"/>
      <c r="D264" s="159"/>
      <c r="E264" s="159"/>
    </row>
    <row r="265" spans="1:5" ht="20.100000000000001" customHeight="1" x14ac:dyDescent="0.25">
      <c r="A265" s="101" t="s">
        <v>90</v>
      </c>
      <c r="B265" s="119" t="s">
        <v>91</v>
      </c>
      <c r="C265" s="120"/>
      <c r="D265" s="120"/>
      <c r="E265" s="121"/>
    </row>
    <row r="266" spans="1:5" ht="36" customHeight="1" x14ac:dyDescent="0.25">
      <c r="A266" s="102" t="s">
        <v>154</v>
      </c>
      <c r="B266" s="122" t="s">
        <v>182</v>
      </c>
      <c r="C266" s="123"/>
      <c r="D266" s="123"/>
      <c r="E266" s="124"/>
    </row>
    <row r="267" spans="1:5" ht="43.5" customHeight="1" thickBot="1" x14ac:dyDescent="0.3">
      <c r="A267" s="103" t="s">
        <v>93</v>
      </c>
      <c r="B267" s="143" t="s">
        <v>183</v>
      </c>
      <c r="C267" s="144"/>
      <c r="D267" s="144"/>
      <c r="E267" s="145"/>
    </row>
    <row r="268" spans="1:5" ht="49.5" customHeight="1" x14ac:dyDescent="0.25">
      <c r="A268" s="128" t="s">
        <v>95</v>
      </c>
      <c r="B268" s="143" t="s">
        <v>156</v>
      </c>
      <c r="C268" s="144"/>
      <c r="D268" s="144"/>
      <c r="E268" s="145"/>
    </row>
    <row r="269" spans="1:5" ht="49.5" customHeight="1" x14ac:dyDescent="0.25">
      <c r="A269" s="129"/>
      <c r="B269" s="143" t="s">
        <v>157</v>
      </c>
      <c r="C269" s="144"/>
      <c r="D269" s="144"/>
      <c r="E269" s="145"/>
    </row>
    <row r="270" spans="1:5" ht="49.5" customHeight="1" thickBot="1" x14ac:dyDescent="0.3">
      <c r="A270" s="130"/>
      <c r="B270" s="143" t="s">
        <v>175</v>
      </c>
      <c r="C270" s="144"/>
      <c r="D270" s="144"/>
      <c r="E270" s="145"/>
    </row>
    <row r="271" spans="1:5" ht="33" customHeight="1" x14ac:dyDescent="0.25">
      <c r="A271" s="128" t="s">
        <v>99</v>
      </c>
      <c r="B271" s="143" t="s">
        <v>176</v>
      </c>
      <c r="C271" s="144"/>
      <c r="D271" s="144"/>
      <c r="E271" s="145"/>
    </row>
    <row r="272" spans="1:5" ht="20.100000000000001" customHeight="1" x14ac:dyDescent="0.25">
      <c r="A272" s="129"/>
      <c r="B272" s="143"/>
      <c r="C272" s="144"/>
      <c r="D272" s="144"/>
      <c r="E272" s="145"/>
    </row>
    <row r="273" spans="1:5" ht="20.100000000000001" customHeight="1" x14ac:dyDescent="0.25">
      <c r="A273" s="129"/>
      <c r="B273" s="143" t="s">
        <v>101</v>
      </c>
      <c r="C273" s="144"/>
      <c r="D273" s="144"/>
      <c r="E273" s="145"/>
    </row>
    <row r="274" spans="1:5" ht="66" customHeight="1" thickBot="1" x14ac:dyDescent="0.3">
      <c r="A274" s="130"/>
      <c r="B274" s="155" t="s">
        <v>184</v>
      </c>
      <c r="C274" s="156"/>
      <c r="D274" s="156"/>
      <c r="E274" s="157"/>
    </row>
    <row r="275" spans="1:5" ht="20.100000000000001" customHeight="1" x14ac:dyDescent="0.25">
      <c r="A275" s="128" t="s">
        <v>103</v>
      </c>
      <c r="B275" s="143" t="s">
        <v>161</v>
      </c>
      <c r="C275" s="144"/>
      <c r="D275" s="144"/>
      <c r="E275" s="145"/>
    </row>
    <row r="276" spans="1:5" ht="20.100000000000001" customHeight="1" thickBot="1" x14ac:dyDescent="0.3">
      <c r="A276" s="130"/>
      <c r="B276" s="143" t="s">
        <v>162</v>
      </c>
      <c r="C276" s="144"/>
      <c r="D276" s="144"/>
      <c r="E276" s="145"/>
    </row>
    <row r="277" spans="1:5" ht="20.100000000000001" customHeight="1" x14ac:dyDescent="0.25">
      <c r="A277" s="128" t="s">
        <v>106</v>
      </c>
      <c r="B277" s="152" t="s">
        <v>163</v>
      </c>
      <c r="C277" s="153"/>
      <c r="D277" s="153"/>
      <c r="E277" s="154"/>
    </row>
    <row r="278" spans="1:5" ht="20.100000000000001" customHeight="1" x14ac:dyDescent="0.25">
      <c r="A278" s="129"/>
      <c r="B278" s="152" t="s">
        <v>164</v>
      </c>
      <c r="C278" s="153"/>
      <c r="D278" s="153"/>
      <c r="E278" s="154"/>
    </row>
    <row r="279" spans="1:5" ht="20.100000000000001" customHeight="1" x14ac:dyDescent="0.25">
      <c r="A279" s="129"/>
      <c r="B279" s="152" t="s">
        <v>165</v>
      </c>
      <c r="C279" s="153"/>
      <c r="D279" s="153"/>
      <c r="E279" s="154"/>
    </row>
    <row r="280" spans="1:5" ht="20.100000000000001" customHeight="1" x14ac:dyDescent="0.25">
      <c r="A280" s="129"/>
      <c r="B280" s="152" t="s">
        <v>166</v>
      </c>
      <c r="C280" s="153"/>
      <c r="D280" s="153"/>
      <c r="E280" s="154"/>
    </row>
    <row r="281" spans="1:5" ht="20.100000000000001" customHeight="1" x14ac:dyDescent="0.25">
      <c r="A281" s="129"/>
      <c r="B281" s="152" t="s">
        <v>167</v>
      </c>
      <c r="C281" s="153"/>
      <c r="D281" s="153"/>
      <c r="E281" s="154"/>
    </row>
    <row r="282" spans="1:5" ht="20.100000000000001" customHeight="1" x14ac:dyDescent="0.25">
      <c r="A282" s="129"/>
      <c r="B282" s="134" t="s">
        <v>168</v>
      </c>
      <c r="C282" s="135"/>
      <c r="D282" s="135"/>
      <c r="E282" s="136"/>
    </row>
    <row r="283" spans="1:5" ht="20.100000000000001" customHeight="1" thickBot="1" x14ac:dyDescent="0.3">
      <c r="A283" s="130"/>
      <c r="B283" s="137" t="s">
        <v>169</v>
      </c>
      <c r="C283" s="138"/>
      <c r="D283" s="138"/>
      <c r="E283" s="139"/>
    </row>
    <row r="284" spans="1:5" ht="20.100000000000001" customHeight="1" thickBot="1" x14ac:dyDescent="0.3">
      <c r="A284" s="104" t="s">
        <v>110</v>
      </c>
      <c r="B284" s="105" t="s">
        <v>111</v>
      </c>
      <c r="C284" s="105" t="s">
        <v>112</v>
      </c>
      <c r="D284" s="105" t="s">
        <v>113</v>
      </c>
      <c r="E284" s="105" t="s">
        <v>114</v>
      </c>
    </row>
    <row r="285" spans="1:5" ht="51.75" thickBot="1" x14ac:dyDescent="0.3">
      <c r="A285" s="106" t="s">
        <v>115</v>
      </c>
      <c r="B285" s="107" t="s">
        <v>170</v>
      </c>
      <c r="C285" s="108" t="s">
        <v>170</v>
      </c>
      <c r="D285" s="108" t="s">
        <v>170</v>
      </c>
      <c r="E285" s="108" t="s">
        <v>171</v>
      </c>
    </row>
    <row r="286" spans="1:5" ht="20.100000000000001" customHeight="1" thickBot="1" x14ac:dyDescent="0.3">
      <c r="A286" s="109" t="s">
        <v>119</v>
      </c>
      <c r="B286" s="108"/>
      <c r="C286" s="108"/>
      <c r="D286" s="108"/>
      <c r="E286" s="108" t="s">
        <v>172</v>
      </c>
    </row>
    <row r="287" spans="1:5" ht="20.100000000000001" customHeight="1" x14ac:dyDescent="0.25">
      <c r="A287" s="110"/>
    </row>
    <row r="289" spans="1:5" ht="20.100000000000001" customHeight="1" thickBot="1" x14ac:dyDescent="0.3">
      <c r="A289" s="159" t="s">
        <v>185</v>
      </c>
      <c r="B289" s="159"/>
      <c r="C289" s="159"/>
      <c r="D289" s="159"/>
      <c r="E289" s="159"/>
    </row>
    <row r="290" spans="1:5" ht="20.100000000000001" customHeight="1" x14ac:dyDescent="0.25">
      <c r="A290" s="101" t="s">
        <v>90</v>
      </c>
      <c r="B290" s="119" t="s">
        <v>91</v>
      </c>
      <c r="C290" s="120"/>
      <c r="D290" s="120"/>
      <c r="E290" s="121"/>
    </row>
    <row r="291" spans="1:5" ht="33" x14ac:dyDescent="0.25">
      <c r="A291" s="102" t="s">
        <v>154</v>
      </c>
      <c r="B291" s="122" t="s">
        <v>86</v>
      </c>
      <c r="C291" s="123"/>
      <c r="D291" s="123"/>
      <c r="E291" s="124"/>
    </row>
    <row r="292" spans="1:5" ht="45.75" customHeight="1" thickBot="1" x14ac:dyDescent="0.3">
      <c r="A292" s="103" t="s">
        <v>93</v>
      </c>
      <c r="B292" s="143" t="s">
        <v>186</v>
      </c>
      <c r="C292" s="144"/>
      <c r="D292" s="144"/>
      <c r="E292" s="145"/>
    </row>
    <row r="293" spans="1:5" ht="49.5" customHeight="1" x14ac:dyDescent="0.25">
      <c r="A293" s="128" t="s">
        <v>95</v>
      </c>
      <c r="B293" s="143" t="s">
        <v>156</v>
      </c>
      <c r="C293" s="144"/>
      <c r="D293" s="144"/>
      <c r="E293" s="145"/>
    </row>
    <row r="294" spans="1:5" ht="49.5" customHeight="1" x14ac:dyDescent="0.25">
      <c r="A294" s="129"/>
      <c r="B294" s="143" t="s">
        <v>157</v>
      </c>
      <c r="C294" s="144"/>
      <c r="D294" s="144"/>
      <c r="E294" s="145"/>
    </row>
    <row r="295" spans="1:5" ht="49.5" customHeight="1" thickBot="1" x14ac:dyDescent="0.3">
      <c r="A295" s="130"/>
      <c r="B295" s="143" t="s">
        <v>175</v>
      </c>
      <c r="C295" s="144"/>
      <c r="D295" s="144"/>
      <c r="E295" s="145"/>
    </row>
    <row r="296" spans="1:5" ht="33" customHeight="1" x14ac:dyDescent="0.25">
      <c r="A296" s="128" t="s">
        <v>99</v>
      </c>
      <c r="B296" s="143" t="s">
        <v>176</v>
      </c>
      <c r="C296" s="144"/>
      <c r="D296" s="144"/>
      <c r="E296" s="145"/>
    </row>
    <row r="297" spans="1:5" ht="20.100000000000001" customHeight="1" x14ac:dyDescent="0.25">
      <c r="A297" s="129"/>
      <c r="B297" s="143"/>
      <c r="C297" s="144"/>
      <c r="D297" s="144"/>
      <c r="E297" s="145"/>
    </row>
    <row r="298" spans="1:5" ht="20.100000000000001" customHeight="1" x14ac:dyDescent="0.25">
      <c r="A298" s="129"/>
      <c r="B298" s="143" t="s">
        <v>101</v>
      </c>
      <c r="C298" s="144"/>
      <c r="D298" s="144"/>
      <c r="E298" s="145"/>
    </row>
    <row r="299" spans="1:5" ht="66" customHeight="1" thickBot="1" x14ac:dyDescent="0.3">
      <c r="A299" s="130"/>
      <c r="B299" s="155" t="s">
        <v>187</v>
      </c>
      <c r="C299" s="156"/>
      <c r="D299" s="156"/>
      <c r="E299" s="157"/>
    </row>
    <row r="300" spans="1:5" ht="20.100000000000001" customHeight="1" x14ac:dyDescent="0.25">
      <c r="A300" s="128" t="s">
        <v>103</v>
      </c>
      <c r="B300" s="143" t="s">
        <v>161</v>
      </c>
      <c r="C300" s="144"/>
      <c r="D300" s="144"/>
      <c r="E300" s="145"/>
    </row>
    <row r="301" spans="1:5" ht="20.100000000000001" customHeight="1" thickBot="1" x14ac:dyDescent="0.3">
      <c r="A301" s="130"/>
      <c r="B301" s="143" t="s">
        <v>162</v>
      </c>
      <c r="C301" s="144"/>
      <c r="D301" s="144"/>
      <c r="E301" s="145"/>
    </row>
    <row r="302" spans="1:5" ht="20.100000000000001" customHeight="1" x14ac:dyDescent="0.25">
      <c r="A302" s="128" t="s">
        <v>106</v>
      </c>
      <c r="B302" s="152" t="s">
        <v>163</v>
      </c>
      <c r="C302" s="153"/>
      <c r="D302" s="153"/>
      <c r="E302" s="154"/>
    </row>
    <row r="303" spans="1:5" ht="20.100000000000001" customHeight="1" x14ac:dyDescent="0.25">
      <c r="A303" s="129"/>
      <c r="B303" s="152" t="s">
        <v>164</v>
      </c>
      <c r="C303" s="153"/>
      <c r="D303" s="153"/>
      <c r="E303" s="154"/>
    </row>
    <row r="304" spans="1:5" ht="20.100000000000001" customHeight="1" x14ac:dyDescent="0.25">
      <c r="A304" s="129"/>
      <c r="B304" s="152" t="s">
        <v>165</v>
      </c>
      <c r="C304" s="153"/>
      <c r="D304" s="153"/>
      <c r="E304" s="154"/>
    </row>
    <row r="305" spans="1:5" ht="20.100000000000001" customHeight="1" x14ac:dyDescent="0.25">
      <c r="A305" s="129"/>
      <c r="B305" s="152" t="s">
        <v>166</v>
      </c>
      <c r="C305" s="153"/>
      <c r="D305" s="153"/>
      <c r="E305" s="154"/>
    </row>
    <row r="306" spans="1:5" ht="20.100000000000001" customHeight="1" x14ac:dyDescent="0.25">
      <c r="A306" s="129"/>
      <c r="B306" s="152" t="s">
        <v>167</v>
      </c>
      <c r="C306" s="153"/>
      <c r="D306" s="153"/>
      <c r="E306" s="154"/>
    </row>
    <row r="307" spans="1:5" ht="20.100000000000001" customHeight="1" x14ac:dyDescent="0.25">
      <c r="A307" s="129"/>
      <c r="B307" s="134" t="s">
        <v>168</v>
      </c>
      <c r="C307" s="135"/>
      <c r="D307" s="135"/>
      <c r="E307" s="136"/>
    </row>
    <row r="308" spans="1:5" ht="20.100000000000001" customHeight="1" thickBot="1" x14ac:dyDescent="0.3">
      <c r="A308" s="130"/>
      <c r="B308" s="137" t="s">
        <v>169</v>
      </c>
      <c r="C308" s="138"/>
      <c r="D308" s="138"/>
      <c r="E308" s="139"/>
    </row>
    <row r="309" spans="1:5" ht="20.100000000000001" customHeight="1" thickBot="1" x14ac:dyDescent="0.3">
      <c r="A309" s="104" t="s">
        <v>110</v>
      </c>
      <c r="B309" s="105" t="s">
        <v>111</v>
      </c>
      <c r="C309" s="105" t="s">
        <v>112</v>
      </c>
      <c r="D309" s="105" t="s">
        <v>113</v>
      </c>
      <c r="E309" s="105" t="s">
        <v>114</v>
      </c>
    </row>
    <row r="310" spans="1:5" ht="51.75" thickBot="1" x14ac:dyDescent="0.3">
      <c r="A310" s="106" t="s">
        <v>115</v>
      </c>
      <c r="B310" s="107" t="s">
        <v>170</v>
      </c>
      <c r="C310" s="108" t="s">
        <v>170</v>
      </c>
      <c r="D310" s="108" t="s">
        <v>170</v>
      </c>
      <c r="E310" s="108" t="s">
        <v>171</v>
      </c>
    </row>
    <row r="311" spans="1:5" ht="20.100000000000001" customHeight="1" thickBot="1" x14ac:dyDescent="0.3">
      <c r="A311" s="109" t="s">
        <v>119</v>
      </c>
      <c r="B311" s="108"/>
      <c r="C311" s="108"/>
      <c r="D311" s="108"/>
      <c r="E311" s="108" t="s">
        <v>172</v>
      </c>
    </row>
    <row r="312" spans="1:5" ht="20.100000000000001" customHeight="1" x14ac:dyDescent="0.25">
      <c r="A312" s="110"/>
    </row>
    <row r="314" spans="1:5" ht="20.100000000000001" customHeight="1" thickBot="1" x14ac:dyDescent="0.3">
      <c r="A314" s="159" t="s">
        <v>188</v>
      </c>
      <c r="B314" s="159"/>
      <c r="C314" s="159"/>
      <c r="D314" s="159"/>
      <c r="E314" s="159"/>
    </row>
    <row r="315" spans="1:5" ht="20.100000000000001" customHeight="1" x14ac:dyDescent="0.25">
      <c r="A315" s="101" t="s">
        <v>90</v>
      </c>
      <c r="B315" s="119" t="s">
        <v>91</v>
      </c>
      <c r="C315" s="120"/>
      <c r="D315" s="120"/>
      <c r="E315" s="121"/>
    </row>
    <row r="316" spans="1:5" ht="33" x14ac:dyDescent="0.25">
      <c r="A316" s="102" t="s">
        <v>154</v>
      </c>
      <c r="B316" s="122" t="s">
        <v>87</v>
      </c>
      <c r="C316" s="123"/>
      <c r="D316" s="123"/>
      <c r="E316" s="124"/>
    </row>
    <row r="317" spans="1:5" ht="48" customHeight="1" thickBot="1" x14ac:dyDescent="0.3">
      <c r="A317" s="103" t="s">
        <v>93</v>
      </c>
      <c r="B317" s="143" t="s">
        <v>189</v>
      </c>
      <c r="C317" s="144"/>
      <c r="D317" s="144"/>
      <c r="E317" s="145"/>
    </row>
    <row r="318" spans="1:5" ht="49.5" customHeight="1" x14ac:dyDescent="0.25">
      <c r="A318" s="128" t="s">
        <v>95</v>
      </c>
      <c r="B318" s="143" t="s">
        <v>156</v>
      </c>
      <c r="C318" s="144"/>
      <c r="D318" s="144"/>
      <c r="E318" s="145"/>
    </row>
    <row r="319" spans="1:5" ht="49.5" customHeight="1" x14ac:dyDescent="0.25">
      <c r="A319" s="129"/>
      <c r="B319" s="143" t="s">
        <v>157</v>
      </c>
      <c r="C319" s="144"/>
      <c r="D319" s="144"/>
      <c r="E319" s="145"/>
    </row>
    <row r="320" spans="1:5" ht="49.5" customHeight="1" thickBot="1" x14ac:dyDescent="0.3">
      <c r="A320" s="130"/>
      <c r="B320" s="143" t="s">
        <v>175</v>
      </c>
      <c r="C320" s="144"/>
      <c r="D320" s="144"/>
      <c r="E320" s="145"/>
    </row>
    <row r="321" spans="1:5" ht="33" customHeight="1" x14ac:dyDescent="0.25">
      <c r="A321" s="128" t="s">
        <v>99</v>
      </c>
      <c r="B321" s="143" t="s">
        <v>176</v>
      </c>
      <c r="C321" s="144"/>
      <c r="D321" s="144"/>
      <c r="E321" s="145"/>
    </row>
    <row r="322" spans="1:5" ht="20.100000000000001" customHeight="1" x14ac:dyDescent="0.25">
      <c r="A322" s="129"/>
      <c r="B322" s="143"/>
      <c r="C322" s="144"/>
      <c r="D322" s="144"/>
      <c r="E322" s="145"/>
    </row>
    <row r="323" spans="1:5" ht="20.100000000000001" customHeight="1" x14ac:dyDescent="0.25">
      <c r="A323" s="129"/>
      <c r="B323" s="143" t="s">
        <v>101</v>
      </c>
      <c r="C323" s="144"/>
      <c r="D323" s="144"/>
      <c r="E323" s="145"/>
    </row>
    <row r="324" spans="1:5" ht="49.5" customHeight="1" thickBot="1" x14ac:dyDescent="0.3">
      <c r="A324" s="130"/>
      <c r="B324" s="155" t="s">
        <v>190</v>
      </c>
      <c r="C324" s="156"/>
      <c r="D324" s="156"/>
      <c r="E324" s="157"/>
    </row>
    <row r="325" spans="1:5" ht="20.100000000000001" customHeight="1" x14ac:dyDescent="0.25">
      <c r="A325" s="128" t="s">
        <v>103</v>
      </c>
      <c r="B325" s="143" t="s">
        <v>161</v>
      </c>
      <c r="C325" s="144"/>
      <c r="D325" s="144"/>
      <c r="E325" s="145"/>
    </row>
    <row r="326" spans="1:5" ht="20.100000000000001" customHeight="1" thickBot="1" x14ac:dyDescent="0.3">
      <c r="A326" s="130"/>
      <c r="B326" s="143" t="s">
        <v>162</v>
      </c>
      <c r="C326" s="144"/>
      <c r="D326" s="144"/>
      <c r="E326" s="145"/>
    </row>
    <row r="327" spans="1:5" ht="20.100000000000001" customHeight="1" x14ac:dyDescent="0.25">
      <c r="A327" s="128" t="s">
        <v>106</v>
      </c>
      <c r="B327" s="152" t="s">
        <v>163</v>
      </c>
      <c r="C327" s="153"/>
      <c r="D327" s="153"/>
      <c r="E327" s="154"/>
    </row>
    <row r="328" spans="1:5" ht="20.100000000000001" customHeight="1" x14ac:dyDescent="0.25">
      <c r="A328" s="129"/>
      <c r="B328" s="152" t="s">
        <v>164</v>
      </c>
      <c r="C328" s="153"/>
      <c r="D328" s="153"/>
      <c r="E328" s="154"/>
    </row>
    <row r="329" spans="1:5" ht="20.100000000000001" customHeight="1" x14ac:dyDescent="0.25">
      <c r="A329" s="129"/>
      <c r="B329" s="152" t="s">
        <v>165</v>
      </c>
      <c r="C329" s="153"/>
      <c r="D329" s="153"/>
      <c r="E329" s="154"/>
    </row>
    <row r="330" spans="1:5" ht="20.100000000000001" customHeight="1" x14ac:dyDescent="0.25">
      <c r="A330" s="129"/>
      <c r="B330" s="152" t="s">
        <v>166</v>
      </c>
      <c r="C330" s="153"/>
      <c r="D330" s="153"/>
      <c r="E330" s="154"/>
    </row>
    <row r="331" spans="1:5" ht="20.100000000000001" customHeight="1" x14ac:dyDescent="0.25">
      <c r="A331" s="129"/>
      <c r="B331" s="152" t="s">
        <v>167</v>
      </c>
      <c r="C331" s="153"/>
      <c r="D331" s="153"/>
      <c r="E331" s="154"/>
    </row>
    <row r="332" spans="1:5" ht="20.100000000000001" customHeight="1" x14ac:dyDescent="0.25">
      <c r="A332" s="129"/>
      <c r="B332" s="134" t="s">
        <v>168</v>
      </c>
      <c r="C332" s="135"/>
      <c r="D332" s="135"/>
      <c r="E332" s="136"/>
    </row>
    <row r="333" spans="1:5" ht="20.100000000000001" customHeight="1" thickBot="1" x14ac:dyDescent="0.3">
      <c r="A333" s="130"/>
      <c r="B333" s="137" t="s">
        <v>169</v>
      </c>
      <c r="C333" s="138"/>
      <c r="D333" s="138"/>
      <c r="E333" s="139"/>
    </row>
    <row r="334" spans="1:5" ht="20.100000000000001" customHeight="1" thickBot="1" x14ac:dyDescent="0.3">
      <c r="A334" s="104" t="s">
        <v>110</v>
      </c>
      <c r="B334" s="105" t="s">
        <v>111</v>
      </c>
      <c r="C334" s="105" t="s">
        <v>112</v>
      </c>
      <c r="D334" s="105" t="s">
        <v>113</v>
      </c>
      <c r="E334" s="105" t="s">
        <v>114</v>
      </c>
    </row>
    <row r="335" spans="1:5" ht="51.75" thickBot="1" x14ac:dyDescent="0.3">
      <c r="A335" s="106" t="s">
        <v>115</v>
      </c>
      <c r="B335" s="107" t="s">
        <v>170</v>
      </c>
      <c r="C335" s="108" t="s">
        <v>170</v>
      </c>
      <c r="D335" s="108" t="s">
        <v>170</v>
      </c>
      <c r="E335" s="108" t="s">
        <v>171</v>
      </c>
    </row>
    <row r="336" spans="1:5" ht="20.100000000000001" customHeight="1" thickBot="1" x14ac:dyDescent="0.3">
      <c r="A336" s="109" t="s">
        <v>119</v>
      </c>
      <c r="B336" s="108"/>
      <c r="C336" s="108"/>
      <c r="D336" s="108"/>
      <c r="E336" s="108" t="s">
        <v>172</v>
      </c>
    </row>
    <row r="338" spans="1:1" ht="20.100000000000001" customHeight="1" x14ac:dyDescent="0.25">
      <c r="A338" s="110"/>
    </row>
  </sheetData>
  <mergeCells count="306">
    <mergeCell ref="A214:E214"/>
    <mergeCell ref="A239:E239"/>
    <mergeCell ref="A264:E264"/>
    <mergeCell ref="A289:E289"/>
    <mergeCell ref="A314:E314"/>
    <mergeCell ref="A107:E107"/>
    <mergeCell ref="A127:E127"/>
    <mergeCell ref="A147:E147"/>
    <mergeCell ref="A167:E167"/>
    <mergeCell ref="A189:E189"/>
    <mergeCell ref="A188:E188"/>
    <mergeCell ref="A296:A299"/>
    <mergeCell ref="B296:E296"/>
    <mergeCell ref="B297:E297"/>
    <mergeCell ref="B298:E298"/>
    <mergeCell ref="B299:E299"/>
    <mergeCell ref="A300:A301"/>
    <mergeCell ref="B300:E300"/>
    <mergeCell ref="B301:E301"/>
    <mergeCell ref="B290:E290"/>
    <mergeCell ref="B291:E291"/>
    <mergeCell ref="B292:E292"/>
    <mergeCell ref="A293:A295"/>
    <mergeCell ref="B293:E293"/>
    <mergeCell ref="A1:E1"/>
    <mergeCell ref="A2:E2"/>
    <mergeCell ref="A27:E27"/>
    <mergeCell ref="A47:E47"/>
    <mergeCell ref="A67:E67"/>
    <mergeCell ref="A87:E87"/>
    <mergeCell ref="A327:A333"/>
    <mergeCell ref="B327:E327"/>
    <mergeCell ref="B328:E328"/>
    <mergeCell ref="B329:E329"/>
    <mergeCell ref="B330:E330"/>
    <mergeCell ref="B331:E331"/>
    <mergeCell ref="B332:E332"/>
    <mergeCell ref="B333:E333"/>
    <mergeCell ref="A321:A324"/>
    <mergeCell ref="B321:E321"/>
    <mergeCell ref="B322:E322"/>
    <mergeCell ref="B323:E323"/>
    <mergeCell ref="B324:E324"/>
    <mergeCell ref="A325:A326"/>
    <mergeCell ref="B325:E325"/>
    <mergeCell ref="B326:E326"/>
    <mergeCell ref="B315:E315"/>
    <mergeCell ref="B316:E316"/>
    <mergeCell ref="B317:E317"/>
    <mergeCell ref="A318:A320"/>
    <mergeCell ref="B318:E318"/>
    <mergeCell ref="B319:E319"/>
    <mergeCell ref="B320:E320"/>
    <mergeCell ref="A302:A308"/>
    <mergeCell ref="B302:E302"/>
    <mergeCell ref="B303:E303"/>
    <mergeCell ref="B304:E304"/>
    <mergeCell ref="B305:E305"/>
    <mergeCell ref="B306:E306"/>
    <mergeCell ref="B307:E307"/>
    <mergeCell ref="B308:E308"/>
    <mergeCell ref="B294:E294"/>
    <mergeCell ref="B295:E295"/>
    <mergeCell ref="A277:A283"/>
    <mergeCell ref="B277:E277"/>
    <mergeCell ref="B278:E278"/>
    <mergeCell ref="B279:E279"/>
    <mergeCell ref="B280:E280"/>
    <mergeCell ref="B281:E281"/>
    <mergeCell ref="B282:E282"/>
    <mergeCell ref="B283:E283"/>
    <mergeCell ref="A271:A274"/>
    <mergeCell ref="B271:E271"/>
    <mergeCell ref="B272:E272"/>
    <mergeCell ref="B273:E273"/>
    <mergeCell ref="B274:E274"/>
    <mergeCell ref="A275:A276"/>
    <mergeCell ref="B275:E275"/>
    <mergeCell ref="B276:E276"/>
    <mergeCell ref="B265:E265"/>
    <mergeCell ref="B266:E266"/>
    <mergeCell ref="B267:E267"/>
    <mergeCell ref="A268:A270"/>
    <mergeCell ref="B268:E268"/>
    <mergeCell ref="B269:E269"/>
    <mergeCell ref="B270:E270"/>
    <mergeCell ref="A252:A258"/>
    <mergeCell ref="B252:E252"/>
    <mergeCell ref="B253:E253"/>
    <mergeCell ref="B254:E254"/>
    <mergeCell ref="B255:E255"/>
    <mergeCell ref="B256:E256"/>
    <mergeCell ref="B257:E257"/>
    <mergeCell ref="B258:E258"/>
    <mergeCell ref="A246:A249"/>
    <mergeCell ref="B246:E246"/>
    <mergeCell ref="B247:E247"/>
    <mergeCell ref="B248:E248"/>
    <mergeCell ref="B249:E249"/>
    <mergeCell ref="A250:A251"/>
    <mergeCell ref="B250:E250"/>
    <mergeCell ref="B251:E251"/>
    <mergeCell ref="B240:E240"/>
    <mergeCell ref="B241:E241"/>
    <mergeCell ref="B242:E242"/>
    <mergeCell ref="A243:A245"/>
    <mergeCell ref="B243:E243"/>
    <mergeCell ref="B244:E244"/>
    <mergeCell ref="B245:E245"/>
    <mergeCell ref="A227:A233"/>
    <mergeCell ref="B227:E227"/>
    <mergeCell ref="B228:E228"/>
    <mergeCell ref="B229:E229"/>
    <mergeCell ref="B230:E230"/>
    <mergeCell ref="B231:E231"/>
    <mergeCell ref="B232:E232"/>
    <mergeCell ref="B233:E233"/>
    <mergeCell ref="A221:A224"/>
    <mergeCell ref="B221:E221"/>
    <mergeCell ref="B222:E222"/>
    <mergeCell ref="B223:E223"/>
    <mergeCell ref="B224:E224"/>
    <mergeCell ref="A225:A226"/>
    <mergeCell ref="B225:E225"/>
    <mergeCell ref="B226:E226"/>
    <mergeCell ref="B215:E215"/>
    <mergeCell ref="B216:E216"/>
    <mergeCell ref="B217:E217"/>
    <mergeCell ref="A218:A220"/>
    <mergeCell ref="B218:E218"/>
    <mergeCell ref="B219:E219"/>
    <mergeCell ref="B220:E220"/>
    <mergeCell ref="A202:A208"/>
    <mergeCell ref="B202:E202"/>
    <mergeCell ref="B203:E203"/>
    <mergeCell ref="B204:E204"/>
    <mergeCell ref="B205:E205"/>
    <mergeCell ref="B206:E206"/>
    <mergeCell ref="B207:E207"/>
    <mergeCell ref="B208:E208"/>
    <mergeCell ref="A196:A199"/>
    <mergeCell ref="B196:E196"/>
    <mergeCell ref="B197:E197"/>
    <mergeCell ref="B198:E198"/>
    <mergeCell ref="B199:E199"/>
    <mergeCell ref="A200:A201"/>
    <mergeCell ref="B200:E200"/>
    <mergeCell ref="B201:E201"/>
    <mergeCell ref="B181:E181"/>
    <mergeCell ref="B190:E190"/>
    <mergeCell ref="B191:E191"/>
    <mergeCell ref="B192:E192"/>
    <mergeCell ref="A193:A195"/>
    <mergeCell ref="B193:E193"/>
    <mergeCell ref="B194:E194"/>
    <mergeCell ref="B195:E195"/>
    <mergeCell ref="A176:A179"/>
    <mergeCell ref="B176:E176"/>
    <mergeCell ref="B177:E177"/>
    <mergeCell ref="B178:E178"/>
    <mergeCell ref="B179:E179"/>
    <mergeCell ref="B180:E180"/>
    <mergeCell ref="B161:E161"/>
    <mergeCell ref="B168:E168"/>
    <mergeCell ref="B169:E169"/>
    <mergeCell ref="B170:E170"/>
    <mergeCell ref="A171:A175"/>
    <mergeCell ref="B171:E171"/>
    <mergeCell ref="B172:E172"/>
    <mergeCell ref="B173:E173"/>
    <mergeCell ref="B174:E174"/>
    <mergeCell ref="B175:E175"/>
    <mergeCell ref="A156:A159"/>
    <mergeCell ref="B156:E156"/>
    <mergeCell ref="B157:E157"/>
    <mergeCell ref="B158:E158"/>
    <mergeCell ref="B159:E159"/>
    <mergeCell ref="B160:E160"/>
    <mergeCell ref="B141:E141"/>
    <mergeCell ref="B148:E148"/>
    <mergeCell ref="B149:E149"/>
    <mergeCell ref="B150:E150"/>
    <mergeCell ref="A151:A155"/>
    <mergeCell ref="B151:E151"/>
    <mergeCell ref="B152:E152"/>
    <mergeCell ref="B153:E153"/>
    <mergeCell ref="B154:E154"/>
    <mergeCell ref="B155:E155"/>
    <mergeCell ref="A136:A139"/>
    <mergeCell ref="B136:E136"/>
    <mergeCell ref="B137:E137"/>
    <mergeCell ref="B138:E138"/>
    <mergeCell ref="B139:E139"/>
    <mergeCell ref="B140:E140"/>
    <mergeCell ref="B121:E121"/>
    <mergeCell ref="B128:E128"/>
    <mergeCell ref="B129:E129"/>
    <mergeCell ref="B130:E130"/>
    <mergeCell ref="A131:A135"/>
    <mergeCell ref="B131:E131"/>
    <mergeCell ref="B132:E132"/>
    <mergeCell ref="B133:E133"/>
    <mergeCell ref="B134:E134"/>
    <mergeCell ref="B135:E135"/>
    <mergeCell ref="A116:A119"/>
    <mergeCell ref="B116:E116"/>
    <mergeCell ref="B117:E117"/>
    <mergeCell ref="B118:E118"/>
    <mergeCell ref="B119:E119"/>
    <mergeCell ref="B120:E120"/>
    <mergeCell ref="B101:E101"/>
    <mergeCell ref="B108:E108"/>
    <mergeCell ref="B109:E109"/>
    <mergeCell ref="B110:E110"/>
    <mergeCell ref="A111:A115"/>
    <mergeCell ref="B111:E111"/>
    <mergeCell ref="B112:E112"/>
    <mergeCell ref="B113:E113"/>
    <mergeCell ref="B114:E114"/>
    <mergeCell ref="B115:E115"/>
    <mergeCell ref="A96:A99"/>
    <mergeCell ref="B96:E96"/>
    <mergeCell ref="B97:E97"/>
    <mergeCell ref="B98:E98"/>
    <mergeCell ref="B99:E99"/>
    <mergeCell ref="B100:E100"/>
    <mergeCell ref="B81:E81"/>
    <mergeCell ref="B88:E88"/>
    <mergeCell ref="B89:E89"/>
    <mergeCell ref="B90:E90"/>
    <mergeCell ref="A91:A95"/>
    <mergeCell ref="B91:E91"/>
    <mergeCell ref="B92:E92"/>
    <mergeCell ref="B93:E93"/>
    <mergeCell ref="B94:E94"/>
    <mergeCell ref="B95:E95"/>
    <mergeCell ref="A76:A79"/>
    <mergeCell ref="B76:E76"/>
    <mergeCell ref="B77:E77"/>
    <mergeCell ref="B78:E78"/>
    <mergeCell ref="B79:E79"/>
    <mergeCell ref="B80:E80"/>
    <mergeCell ref="B61:E61"/>
    <mergeCell ref="B68:E68"/>
    <mergeCell ref="B69:E69"/>
    <mergeCell ref="B70:E70"/>
    <mergeCell ref="A71:A75"/>
    <mergeCell ref="B71:E71"/>
    <mergeCell ref="B72:E72"/>
    <mergeCell ref="B73:E73"/>
    <mergeCell ref="B74:E74"/>
    <mergeCell ref="B75:E75"/>
    <mergeCell ref="A56:A59"/>
    <mergeCell ref="B56:E56"/>
    <mergeCell ref="B57:E57"/>
    <mergeCell ref="B58:E58"/>
    <mergeCell ref="B59:E59"/>
    <mergeCell ref="B60:E60"/>
    <mergeCell ref="B41:E41"/>
    <mergeCell ref="B48:E48"/>
    <mergeCell ref="B49:E49"/>
    <mergeCell ref="B50:E50"/>
    <mergeCell ref="A51:A55"/>
    <mergeCell ref="B51:E51"/>
    <mergeCell ref="B52:E52"/>
    <mergeCell ref="B53:E53"/>
    <mergeCell ref="B54:E54"/>
    <mergeCell ref="B55:E55"/>
    <mergeCell ref="A36:A39"/>
    <mergeCell ref="B36:E36"/>
    <mergeCell ref="B37:E37"/>
    <mergeCell ref="B38:E38"/>
    <mergeCell ref="B39:E39"/>
    <mergeCell ref="B40:E40"/>
    <mergeCell ref="B28:E28"/>
    <mergeCell ref="B29:E29"/>
    <mergeCell ref="B30:E30"/>
    <mergeCell ref="A31:A35"/>
    <mergeCell ref="B31:E31"/>
    <mergeCell ref="B32:E32"/>
    <mergeCell ref="B33:E33"/>
    <mergeCell ref="B34:E34"/>
    <mergeCell ref="B35:E35"/>
    <mergeCell ref="A17:A18"/>
    <mergeCell ref="B17:E17"/>
    <mergeCell ref="B18:E18"/>
    <mergeCell ref="A19:A21"/>
    <mergeCell ref="B19:E19"/>
    <mergeCell ref="B20:E20"/>
    <mergeCell ref="B21:E21"/>
    <mergeCell ref="B12:E12"/>
    <mergeCell ref="A13:A16"/>
    <mergeCell ref="B13:E13"/>
    <mergeCell ref="B14:E14"/>
    <mergeCell ref="B15:E15"/>
    <mergeCell ref="B16:E16"/>
    <mergeCell ref="B3:E3"/>
    <mergeCell ref="B4:E4"/>
    <mergeCell ref="B5:E5"/>
    <mergeCell ref="A6:A12"/>
    <mergeCell ref="B6:E6"/>
    <mergeCell ref="B7:E7"/>
    <mergeCell ref="B8:E8"/>
    <mergeCell ref="B9:E9"/>
    <mergeCell ref="B10:E10"/>
    <mergeCell ref="B11:E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2"/>
  <sheetViews>
    <sheetView showGridLines="0" zoomScaleNormal="100" workbookViewId="0"/>
  </sheetViews>
  <sheetFormatPr baseColWidth="10" defaultColWidth="11.42578125" defaultRowHeight="16.5" x14ac:dyDescent="0.3"/>
  <cols>
    <col min="1" max="1" width="19.7109375" style="4" customWidth="1"/>
    <col min="2" max="16384" width="11.42578125" style="3"/>
  </cols>
  <sheetData>
    <row r="1" spans="1:26" x14ac:dyDescent="0.3">
      <c r="A1" s="2" t="s">
        <v>46</v>
      </c>
      <c r="B1" s="2" t="s">
        <v>13</v>
      </c>
      <c r="C1" s="1"/>
      <c r="D1" s="1"/>
      <c r="E1" s="1"/>
      <c r="F1" s="1"/>
      <c r="G1" s="1"/>
      <c r="H1" s="1"/>
      <c r="I1" s="1"/>
      <c r="J1" s="1"/>
      <c r="K1" s="1"/>
      <c r="L1" s="1"/>
      <c r="M1" s="1"/>
      <c r="N1" s="1"/>
      <c r="O1" s="1"/>
      <c r="P1" s="1"/>
      <c r="Q1" s="1"/>
      <c r="R1" s="1"/>
      <c r="S1" s="1"/>
      <c r="T1" s="1"/>
      <c r="U1" s="1"/>
      <c r="V1" s="1"/>
      <c r="W1" s="1"/>
      <c r="X1" s="1"/>
      <c r="Y1" s="1"/>
      <c r="Z1" s="1"/>
    </row>
    <row r="2" spans="1:26" x14ac:dyDescent="0.3">
      <c r="A2" s="17" t="s">
        <v>55</v>
      </c>
      <c r="M2" s="169" t="s">
        <v>44</v>
      </c>
      <c r="N2" s="170"/>
    </row>
    <row r="3" spans="1:26" ht="17.25" thickBot="1" x14ac:dyDescent="0.35"/>
    <row r="4" spans="1:26" ht="17.25" thickBot="1" x14ac:dyDescent="0.35">
      <c r="B4" s="174" t="s">
        <v>25</v>
      </c>
      <c r="C4" s="174"/>
      <c r="D4" s="174"/>
      <c r="E4" s="174" t="s">
        <v>12</v>
      </c>
      <c r="F4" s="174"/>
      <c r="G4" s="174"/>
      <c r="H4" s="174" t="s">
        <v>26</v>
      </c>
      <c r="I4" s="174"/>
      <c r="J4" s="174"/>
      <c r="L4" s="118"/>
    </row>
    <row r="5" spans="1:26" ht="17.25" thickBot="1" x14ac:dyDescent="0.35">
      <c r="B5" s="11" t="s">
        <v>17</v>
      </c>
      <c r="C5" s="11" t="s">
        <v>16</v>
      </c>
      <c r="D5" s="11" t="s">
        <v>23</v>
      </c>
      <c r="E5" s="11" t="s">
        <v>17</v>
      </c>
      <c r="F5" s="11" t="s">
        <v>16</v>
      </c>
      <c r="G5" s="11" t="s">
        <v>23</v>
      </c>
      <c r="H5" s="11" t="s">
        <v>17</v>
      </c>
      <c r="I5" s="11" t="s">
        <v>16</v>
      </c>
      <c r="J5" s="11" t="s">
        <v>23</v>
      </c>
    </row>
    <row r="6" spans="1:26" x14ac:dyDescent="0.3">
      <c r="A6" s="43">
        <v>2005</v>
      </c>
      <c r="B6" s="9"/>
      <c r="C6" s="9"/>
      <c r="D6" s="9"/>
      <c r="E6" s="12">
        <v>0.18</v>
      </c>
      <c r="F6" s="12">
        <v>0.157</v>
      </c>
      <c r="G6" s="12">
        <v>0.16399999999999998</v>
      </c>
      <c r="H6" s="9"/>
      <c r="I6" s="9"/>
      <c r="J6" s="9"/>
      <c r="S6" s="7"/>
      <c r="T6" s="7"/>
      <c r="U6" s="7"/>
      <c r="V6" s="8"/>
      <c r="W6" s="7"/>
      <c r="X6" s="7"/>
      <c r="Y6" s="8"/>
    </row>
    <row r="7" spans="1:26" ht="16.5" customHeight="1" x14ac:dyDescent="0.3">
      <c r="A7" s="43">
        <v>2010</v>
      </c>
      <c r="B7" s="10">
        <v>0.158</v>
      </c>
      <c r="C7" s="10">
        <v>0.154</v>
      </c>
      <c r="D7" s="10">
        <v>0.156</v>
      </c>
      <c r="E7" s="12">
        <v>0.10800000000000001</v>
      </c>
      <c r="F7" s="12">
        <v>0.10199999999999999</v>
      </c>
      <c r="G7" s="12">
        <v>0.10400000000000001</v>
      </c>
      <c r="H7" s="9">
        <v>0.17699999999999999</v>
      </c>
      <c r="I7" s="9">
        <v>0.17399999999999999</v>
      </c>
      <c r="J7" s="9">
        <v>0.17600000000000002</v>
      </c>
      <c r="N7" s="8"/>
      <c r="R7" s="8"/>
      <c r="V7" s="8"/>
    </row>
    <row r="8" spans="1:26" x14ac:dyDescent="0.3">
      <c r="A8" s="43">
        <v>2015</v>
      </c>
      <c r="B8" s="10">
        <v>0.309</v>
      </c>
      <c r="C8" s="10">
        <v>0.3</v>
      </c>
      <c r="D8" s="10">
        <v>0.30399999999999999</v>
      </c>
      <c r="E8" s="12">
        <v>0.114</v>
      </c>
      <c r="F8" s="12">
        <v>0.09</v>
      </c>
      <c r="G8" s="12">
        <v>9.9000000000000005E-2</v>
      </c>
      <c r="H8" s="9">
        <v>0.16899999999999998</v>
      </c>
      <c r="I8" s="9">
        <v>0.16699999999999998</v>
      </c>
      <c r="J8" s="9">
        <v>0.16800000000000001</v>
      </c>
    </row>
    <row r="9" spans="1:26" x14ac:dyDescent="0.3">
      <c r="A9" s="43">
        <v>2018</v>
      </c>
      <c r="B9" s="10">
        <v>0.3</v>
      </c>
      <c r="C9" s="10">
        <v>0.26100000000000001</v>
      </c>
      <c r="D9" s="10">
        <v>0.28100000000000003</v>
      </c>
      <c r="E9" s="12">
        <v>0.10400000000000001</v>
      </c>
      <c r="F9" s="12">
        <v>9.5000000000000001E-2</v>
      </c>
      <c r="G9" s="12">
        <v>9.8000000000000004E-2</v>
      </c>
      <c r="H9" s="9">
        <v>0.17800000000000002</v>
      </c>
      <c r="I9" s="9">
        <v>0.17899999999999999</v>
      </c>
      <c r="J9" s="9">
        <v>0.17800000000000002</v>
      </c>
    </row>
    <row r="10" spans="1:26" x14ac:dyDescent="0.3">
      <c r="A10" s="18"/>
      <c r="B10" s="35"/>
      <c r="C10" s="35"/>
      <c r="D10" s="35"/>
      <c r="E10" s="12"/>
      <c r="F10" s="12"/>
      <c r="G10" s="12"/>
      <c r="H10" s="9"/>
      <c r="I10" s="9"/>
      <c r="J10" s="9"/>
    </row>
    <row r="11" spans="1:26" x14ac:dyDescent="0.3">
      <c r="A11" s="18"/>
      <c r="B11" s="35"/>
      <c r="C11" s="35"/>
      <c r="D11" s="35"/>
      <c r="E11" s="12"/>
      <c r="F11" s="12"/>
      <c r="G11" s="12"/>
      <c r="H11" s="9"/>
      <c r="I11" s="9"/>
      <c r="J11" s="9"/>
    </row>
    <row r="12" spans="1:26" x14ac:dyDescent="0.3">
      <c r="A12" s="18"/>
      <c r="B12" s="35"/>
      <c r="C12" s="35"/>
      <c r="D12" s="35"/>
      <c r="E12" s="12"/>
      <c r="F12" s="12"/>
      <c r="G12" s="12"/>
      <c r="H12" s="9"/>
      <c r="I12" s="9"/>
      <c r="J12" s="9"/>
    </row>
    <row r="13" spans="1:26" ht="17.25" thickBot="1" x14ac:dyDescent="0.35">
      <c r="A13" s="18"/>
      <c r="B13" s="35"/>
      <c r="C13" s="35"/>
      <c r="D13" s="35"/>
      <c r="E13" s="12"/>
      <c r="F13" s="12"/>
      <c r="G13" s="12"/>
      <c r="H13" s="9"/>
      <c r="I13" s="9"/>
      <c r="J13" s="9"/>
    </row>
    <row r="14" spans="1:26" ht="17.25" thickBot="1" x14ac:dyDescent="0.35">
      <c r="A14" s="18"/>
      <c r="B14" s="35"/>
      <c r="C14" s="35"/>
      <c r="D14" s="35"/>
      <c r="E14" s="12"/>
      <c r="F14" s="12"/>
      <c r="G14" s="12"/>
      <c r="H14" s="11" t="s">
        <v>17</v>
      </c>
      <c r="I14" s="11" t="s">
        <v>16</v>
      </c>
      <c r="J14" s="9"/>
    </row>
    <row r="15" spans="1:26" x14ac:dyDescent="0.3">
      <c r="A15" s="18"/>
      <c r="B15" s="35"/>
      <c r="C15" s="35"/>
      <c r="D15" s="35"/>
      <c r="E15" s="12"/>
      <c r="F15" s="12"/>
      <c r="G15" s="12" t="s">
        <v>25</v>
      </c>
      <c r="H15" s="10">
        <v>0.3</v>
      </c>
      <c r="I15" s="10">
        <v>0.26100000000000001</v>
      </c>
      <c r="J15" s="9"/>
    </row>
    <row r="16" spans="1:26" x14ac:dyDescent="0.3">
      <c r="A16" s="18"/>
      <c r="B16" s="35"/>
      <c r="C16" s="35"/>
      <c r="D16" s="35"/>
      <c r="E16" s="12"/>
      <c r="F16" s="12"/>
      <c r="G16" s="12" t="s">
        <v>12</v>
      </c>
      <c r="H16" s="12">
        <v>0.10400000000000001</v>
      </c>
      <c r="I16" s="12">
        <v>9.5000000000000001E-2</v>
      </c>
      <c r="J16" s="9"/>
    </row>
    <row r="17" spans="1:26" x14ac:dyDescent="0.3">
      <c r="A17" s="18"/>
      <c r="B17" s="35"/>
      <c r="C17" s="35"/>
      <c r="D17" s="35"/>
      <c r="E17" s="12"/>
      <c r="F17" s="12"/>
      <c r="G17" s="12" t="s">
        <v>26</v>
      </c>
      <c r="H17" s="9">
        <v>0.17800000000000002</v>
      </c>
      <c r="I17" s="9">
        <v>0.17899999999999999</v>
      </c>
      <c r="J17" s="9"/>
    </row>
    <row r="18" spans="1:26" x14ac:dyDescent="0.3">
      <c r="A18" s="18"/>
      <c r="B18" s="35"/>
      <c r="C18" s="35"/>
      <c r="D18" s="35"/>
      <c r="E18" s="12"/>
      <c r="F18" s="12"/>
      <c r="G18" s="12"/>
      <c r="H18" s="9"/>
      <c r="I18" s="9"/>
      <c r="J18" s="9"/>
    </row>
    <row r="19" spans="1:26" x14ac:dyDescent="0.3">
      <c r="A19" s="18"/>
      <c r="B19" s="35"/>
      <c r="C19" s="35"/>
      <c r="D19" s="35"/>
      <c r="E19" s="12"/>
      <c r="F19" s="12"/>
      <c r="G19" s="12"/>
      <c r="H19" s="9"/>
      <c r="I19" s="9"/>
      <c r="J19" s="9"/>
    </row>
    <row r="20" spans="1:26" x14ac:dyDescent="0.3">
      <c r="A20" s="18"/>
      <c r="B20" s="35"/>
      <c r="C20" s="35"/>
      <c r="D20" s="35"/>
      <c r="E20" s="12"/>
      <c r="F20" s="12"/>
      <c r="G20" s="12"/>
      <c r="H20" s="9"/>
      <c r="I20" s="9"/>
      <c r="J20" s="9"/>
    </row>
    <row r="21" spans="1:26" x14ac:dyDescent="0.3">
      <c r="A21" s="18"/>
      <c r="B21" s="35"/>
      <c r="C21" s="35"/>
      <c r="D21" s="35"/>
      <c r="E21" s="12"/>
      <c r="F21" s="12"/>
      <c r="G21" s="12"/>
      <c r="H21" s="9"/>
      <c r="I21" s="9"/>
      <c r="J21" s="9"/>
    </row>
    <row r="22" spans="1:26" x14ac:dyDescent="0.3">
      <c r="A22" s="18"/>
      <c r="B22" s="35"/>
      <c r="C22" s="35"/>
      <c r="D22" s="35"/>
      <c r="E22" s="12"/>
      <c r="F22" s="12"/>
      <c r="G22" s="12"/>
      <c r="H22" s="9"/>
      <c r="I22" s="9"/>
      <c r="J22" s="9"/>
    </row>
    <row r="23" spans="1:26" x14ac:dyDescent="0.3">
      <c r="A23" s="18"/>
      <c r="B23" s="35"/>
      <c r="C23" s="35"/>
      <c r="D23" s="35"/>
      <c r="E23" s="12"/>
      <c r="F23" s="12"/>
      <c r="G23" s="12"/>
      <c r="H23" s="9"/>
      <c r="I23" s="9"/>
      <c r="J23" s="9"/>
    </row>
    <row r="25" spans="1:26" x14ac:dyDescent="0.3">
      <c r="B25" s="5"/>
      <c r="C25" s="5"/>
      <c r="E25" s="5"/>
      <c r="F25" s="5"/>
      <c r="I25" s="5"/>
      <c r="J25" s="5"/>
    </row>
    <row r="26" spans="1:26" ht="16.5" customHeight="1" x14ac:dyDescent="0.3">
      <c r="A26" s="41"/>
      <c r="H26" s="6"/>
    </row>
    <row r="27" spans="1:26" x14ac:dyDescent="0.3">
      <c r="A27" s="42" t="s">
        <v>56</v>
      </c>
    </row>
    <row r="28" spans="1:26" x14ac:dyDescent="0.3">
      <c r="A28" s="42" t="s">
        <v>28</v>
      </c>
    </row>
    <row r="29" spans="1:26" x14ac:dyDescent="0.3">
      <c r="A29" s="42" t="s">
        <v>27</v>
      </c>
    </row>
    <row r="31" spans="1:26" x14ac:dyDescent="0.3">
      <c r="A31" s="15" t="s">
        <v>31</v>
      </c>
      <c r="B31" s="2" t="s">
        <v>60</v>
      </c>
      <c r="C31" s="1"/>
      <c r="D31" s="1"/>
      <c r="E31" s="1"/>
      <c r="F31" s="1"/>
      <c r="G31" s="1"/>
      <c r="H31" s="1"/>
      <c r="I31" s="1"/>
      <c r="J31" s="1"/>
      <c r="K31" s="1"/>
      <c r="L31" s="1"/>
      <c r="M31" s="1"/>
      <c r="N31" s="1"/>
      <c r="O31" s="1"/>
      <c r="P31" s="1"/>
      <c r="Q31" s="1"/>
      <c r="R31" s="1"/>
      <c r="S31" s="1"/>
      <c r="T31" s="1"/>
      <c r="U31" s="1"/>
      <c r="V31" s="1"/>
      <c r="W31" s="1"/>
      <c r="X31" s="1"/>
      <c r="Y31" s="1"/>
      <c r="Z31" s="1"/>
    </row>
    <row r="32" spans="1:26" x14ac:dyDescent="0.3">
      <c r="A32" s="17" t="s">
        <v>58</v>
      </c>
      <c r="U32" s="169" t="s">
        <v>44</v>
      </c>
      <c r="V32" s="170"/>
    </row>
    <row r="33" spans="1:24" x14ac:dyDescent="0.3">
      <c r="M33" s="36"/>
      <c r="N33" s="36"/>
    </row>
    <row r="34" spans="1:24" ht="17.25" thickBot="1" x14ac:dyDescent="0.35">
      <c r="B34" s="55" t="s">
        <v>59</v>
      </c>
      <c r="N34" s="56" t="s">
        <v>41</v>
      </c>
    </row>
    <row r="35" spans="1:24" s="27" customFormat="1" ht="15" customHeight="1" thickBot="1" x14ac:dyDescent="0.35">
      <c r="A35" s="18"/>
      <c r="B35" s="166" t="s">
        <v>7</v>
      </c>
      <c r="C35" s="167"/>
      <c r="D35" s="167"/>
      <c r="E35" s="167"/>
      <c r="F35" s="167"/>
      <c r="G35" s="167"/>
      <c r="H35" s="167"/>
      <c r="I35" s="167"/>
      <c r="J35" s="167"/>
      <c r="K35" s="167"/>
      <c r="L35" s="168"/>
      <c r="N35" s="166" t="s">
        <v>7</v>
      </c>
      <c r="O35" s="167"/>
      <c r="P35" s="167"/>
      <c r="Q35" s="167"/>
      <c r="R35" s="167"/>
      <c r="S35" s="167"/>
      <c r="T35" s="167"/>
      <c r="U35" s="167"/>
      <c r="V35" s="167"/>
      <c r="W35" s="167"/>
      <c r="X35" s="168"/>
    </row>
    <row r="36" spans="1:24" s="27" customFormat="1" ht="15" customHeight="1" thickBot="1" x14ac:dyDescent="0.35">
      <c r="A36" s="28"/>
      <c r="B36" s="171" t="s">
        <v>12</v>
      </c>
      <c r="C36" s="172"/>
      <c r="D36" s="172"/>
      <c r="E36" s="172"/>
      <c r="F36" s="173"/>
      <c r="G36" s="24"/>
      <c r="H36" s="171" t="s">
        <v>47</v>
      </c>
      <c r="I36" s="172"/>
      <c r="J36" s="172"/>
      <c r="K36" s="172"/>
      <c r="L36" s="173"/>
      <c r="N36" s="171" t="s">
        <v>12</v>
      </c>
      <c r="O36" s="172"/>
      <c r="P36" s="172"/>
      <c r="Q36" s="172"/>
      <c r="R36" s="173"/>
      <c r="S36" s="24"/>
      <c r="T36" s="171" t="s">
        <v>47</v>
      </c>
      <c r="U36" s="172"/>
      <c r="V36" s="172"/>
      <c r="W36" s="172"/>
      <c r="X36" s="173"/>
    </row>
    <row r="37" spans="1:24" s="60" customFormat="1" ht="13.5" thickBot="1" x14ac:dyDescent="0.25">
      <c r="A37" s="57"/>
      <c r="B37" s="58" t="s">
        <v>0</v>
      </c>
      <c r="C37" s="58" t="s">
        <v>1</v>
      </c>
      <c r="D37" s="58" t="s">
        <v>2</v>
      </c>
      <c r="E37" s="58" t="s">
        <v>3</v>
      </c>
      <c r="F37" s="58" t="s">
        <v>4</v>
      </c>
      <c r="G37" s="59"/>
      <c r="H37" s="58" t="s">
        <v>0</v>
      </c>
      <c r="I37" s="58" t="s">
        <v>1</v>
      </c>
      <c r="J37" s="58" t="s">
        <v>2</v>
      </c>
      <c r="K37" s="58" t="s">
        <v>3</v>
      </c>
      <c r="L37" s="58" t="s">
        <v>4</v>
      </c>
      <c r="N37" s="61" t="s">
        <v>0</v>
      </c>
      <c r="O37" s="61" t="s">
        <v>1</v>
      </c>
      <c r="P37" s="61" t="s">
        <v>2</v>
      </c>
      <c r="Q37" s="61" t="s">
        <v>3</v>
      </c>
      <c r="R37" s="61" t="s">
        <v>4</v>
      </c>
      <c r="S37" s="59"/>
      <c r="T37" s="61" t="s">
        <v>0</v>
      </c>
      <c r="U37" s="61" t="s">
        <v>1</v>
      </c>
      <c r="V37" s="61" t="s">
        <v>2</v>
      </c>
      <c r="W37" s="61" t="s">
        <v>3</v>
      </c>
      <c r="X37" s="61" t="s">
        <v>4</v>
      </c>
    </row>
    <row r="38" spans="1:24" ht="17.25" thickBot="1" x14ac:dyDescent="0.35">
      <c r="A38" s="40">
        <v>2006</v>
      </c>
      <c r="B38" s="46"/>
      <c r="C38" s="46"/>
      <c r="D38" s="46"/>
      <c r="E38" s="46"/>
      <c r="F38" s="46"/>
      <c r="G38" s="46"/>
      <c r="H38" s="46"/>
      <c r="I38" s="46"/>
      <c r="J38" s="46"/>
      <c r="K38" s="46"/>
      <c r="L38" s="47"/>
      <c r="N38" s="49"/>
      <c r="O38" s="49"/>
      <c r="P38" s="49"/>
      <c r="Q38" s="49"/>
      <c r="R38" s="49"/>
      <c r="S38" s="50"/>
      <c r="T38" s="49"/>
      <c r="U38" s="49"/>
      <c r="V38" s="49"/>
      <c r="W38" s="49"/>
      <c r="X38" s="49"/>
    </row>
    <row r="39" spans="1:24" x14ac:dyDescent="0.3">
      <c r="A39" s="48" t="s">
        <v>23</v>
      </c>
      <c r="B39" s="45">
        <v>44339.199999999997</v>
      </c>
      <c r="C39" s="45">
        <v>8288.1</v>
      </c>
      <c r="D39" s="45">
        <v>8586.4</v>
      </c>
      <c r="E39" s="45">
        <v>26850.7</v>
      </c>
      <c r="F39" s="45">
        <v>613.9</v>
      </c>
      <c r="G39" s="45"/>
      <c r="H39" s="45">
        <v>6041.8</v>
      </c>
      <c r="I39" s="45">
        <v>207.6</v>
      </c>
      <c r="J39" s="45">
        <v>456.6</v>
      </c>
      <c r="K39" s="45">
        <v>5348.8</v>
      </c>
      <c r="L39" s="45">
        <v>28.8</v>
      </c>
      <c r="N39" s="51">
        <v>1</v>
      </c>
      <c r="O39" s="49">
        <f>C39/$B$39</f>
        <v>0.18692488813510394</v>
      </c>
      <c r="P39" s="49">
        <f>D39/$B$39</f>
        <v>0.19365256928406466</v>
      </c>
      <c r="Q39" s="49">
        <f>E39/$B$39</f>
        <v>0.60557475101039271</v>
      </c>
      <c r="R39" s="49">
        <f>F39/$B$39</f>
        <v>1.3845536229792147E-2</v>
      </c>
      <c r="S39" s="52"/>
      <c r="T39" s="51">
        <v>1</v>
      </c>
      <c r="U39" s="49">
        <f>I39/$H$39</f>
        <v>3.4360621006984671E-2</v>
      </c>
      <c r="V39" s="49">
        <f>J39/$H$39</f>
        <v>7.5573504584726406E-2</v>
      </c>
      <c r="W39" s="49">
        <f>K39/$H$39</f>
        <v>0.88529908305471883</v>
      </c>
      <c r="X39" s="49">
        <f>L39/$H$39</f>
        <v>4.7667913535701283E-3</v>
      </c>
    </row>
    <row r="40" spans="1:24" x14ac:dyDescent="0.3">
      <c r="A40" s="48" t="s">
        <v>17</v>
      </c>
      <c r="B40" s="45">
        <v>22428.5</v>
      </c>
      <c r="C40" s="45">
        <v>4245.3999999999996</v>
      </c>
      <c r="D40" s="45">
        <v>4408.3</v>
      </c>
      <c r="E40" s="45">
        <v>13433.6</v>
      </c>
      <c r="F40" s="45">
        <v>341.1</v>
      </c>
      <c r="G40" s="45"/>
      <c r="H40" s="45">
        <v>3106.9</v>
      </c>
      <c r="I40" s="45">
        <v>110.5</v>
      </c>
      <c r="J40" s="45">
        <v>258.2</v>
      </c>
      <c r="K40" s="45">
        <v>2716.8</v>
      </c>
      <c r="L40" s="45">
        <v>21.3</v>
      </c>
      <c r="N40" s="51">
        <v>1</v>
      </c>
      <c r="O40" s="49">
        <f>C40/$B$40</f>
        <v>0.18928595313997815</v>
      </c>
      <c r="P40" s="49">
        <f>D40/$B$40</f>
        <v>0.1965490335956484</v>
      </c>
      <c r="Q40" s="49">
        <f>E40/$B$40</f>
        <v>0.59895222596250308</v>
      </c>
      <c r="R40" s="49">
        <f>F40/$B$40</f>
        <v>1.520832868894487E-2</v>
      </c>
      <c r="S40" s="52"/>
      <c r="T40" s="51">
        <v>1</v>
      </c>
      <c r="U40" s="49">
        <f>I40/$H$40</f>
        <v>3.5565998261933116E-2</v>
      </c>
      <c r="V40" s="49">
        <f>J40/$H$40</f>
        <v>8.3105346164987604E-2</v>
      </c>
      <c r="W40" s="49">
        <f>K40/$H$40</f>
        <v>0.87444076088705791</v>
      </c>
      <c r="X40" s="49">
        <f>L40/$H$40</f>
        <v>6.855708262254981E-3</v>
      </c>
    </row>
    <row r="41" spans="1:24" ht="17.25" thickBot="1" x14ac:dyDescent="0.35">
      <c r="A41" s="48" t="s">
        <v>16</v>
      </c>
      <c r="B41" s="45">
        <v>21910.7</v>
      </c>
      <c r="C41" s="45">
        <v>4042.7</v>
      </c>
      <c r="D41" s="45">
        <v>4178.1000000000004</v>
      </c>
      <c r="E41" s="45">
        <v>13417.1</v>
      </c>
      <c r="F41" s="45">
        <v>272.7</v>
      </c>
      <c r="G41" s="45"/>
      <c r="H41" s="45">
        <v>2934.9</v>
      </c>
      <c r="I41" s="45">
        <v>97.1</v>
      </c>
      <c r="J41" s="45">
        <v>198.4</v>
      </c>
      <c r="K41" s="45">
        <v>2632</v>
      </c>
      <c r="L41" s="45">
        <v>7.4</v>
      </c>
      <c r="N41" s="51">
        <v>1</v>
      </c>
      <c r="O41" s="49">
        <f>C41/$B$41</f>
        <v>0.18450802575910399</v>
      </c>
      <c r="P41" s="49">
        <f>D41/$B$41</f>
        <v>0.19068765489007655</v>
      </c>
      <c r="Q41" s="49">
        <f>E41/$B$41</f>
        <v>0.61235378148575814</v>
      </c>
      <c r="R41" s="49">
        <f>F41/$B$41</f>
        <v>1.2445973884905547E-2</v>
      </c>
      <c r="S41" s="52"/>
      <c r="T41" s="51">
        <v>1</v>
      </c>
      <c r="U41" s="49">
        <f>I41/$H$41</f>
        <v>3.308460254182425E-2</v>
      </c>
      <c r="V41" s="49">
        <f>J41/$H$41</f>
        <v>6.7600258952604853E-2</v>
      </c>
      <c r="W41" s="49">
        <f>K41/$H$41</f>
        <v>0.89679375787931448</v>
      </c>
      <c r="X41" s="49">
        <f>L41/$H$41</f>
        <v>2.5213806262564314E-3</v>
      </c>
    </row>
    <row r="42" spans="1:24" ht="15" customHeight="1" thickBot="1" x14ac:dyDescent="0.35">
      <c r="A42" s="40" t="s">
        <v>24</v>
      </c>
      <c r="B42" s="46"/>
      <c r="C42" s="46"/>
      <c r="D42" s="46"/>
      <c r="E42" s="46"/>
      <c r="F42" s="46"/>
      <c r="G42" s="46"/>
      <c r="H42" s="46"/>
      <c r="I42" s="46"/>
      <c r="J42" s="46"/>
      <c r="K42" s="46"/>
      <c r="L42" s="47"/>
      <c r="N42" s="49"/>
      <c r="O42" s="49"/>
      <c r="P42" s="49"/>
      <c r="Q42" s="49"/>
      <c r="R42" s="49"/>
      <c r="S42" s="53"/>
      <c r="T42" s="49"/>
      <c r="U42" s="49"/>
      <c r="V42" s="49"/>
      <c r="W42" s="49"/>
      <c r="X42" s="49"/>
    </row>
    <row r="43" spans="1:24" x14ac:dyDescent="0.3">
      <c r="A43" s="48" t="s">
        <v>23</v>
      </c>
      <c r="B43" s="45">
        <v>45941.8</v>
      </c>
      <c r="C43" s="45">
        <v>5735.2</v>
      </c>
      <c r="D43" s="45">
        <v>7935.6</v>
      </c>
      <c r="E43" s="45">
        <v>31893.8</v>
      </c>
      <c r="F43" s="45">
        <v>377.2</v>
      </c>
      <c r="G43" s="45"/>
      <c r="H43" s="45">
        <v>6360.8</v>
      </c>
      <c r="I43" s="45">
        <v>129.19999999999999</v>
      </c>
      <c r="J43" s="45">
        <v>283.7</v>
      </c>
      <c r="K43" s="45">
        <v>5934</v>
      </c>
      <c r="L43" s="45">
        <v>14</v>
      </c>
      <c r="N43" s="51">
        <v>1</v>
      </c>
      <c r="O43" s="49">
        <f>C43/$B$43</f>
        <v>0.12483620580821821</v>
      </c>
      <c r="P43" s="49">
        <f>D43/$B$43</f>
        <v>0.17273158648550993</v>
      </c>
      <c r="Q43" s="49">
        <f>E43/$B$43</f>
        <v>0.69422181978067898</v>
      </c>
      <c r="R43" s="49">
        <f>F43/$B$43</f>
        <v>8.2103879255928137E-3</v>
      </c>
      <c r="S43" s="52"/>
      <c r="T43" s="51">
        <v>1</v>
      </c>
      <c r="U43" s="49">
        <f>I43/$H$43</f>
        <v>2.0311910451515529E-2</v>
      </c>
      <c r="V43" s="49">
        <f>J43/$H$43</f>
        <v>4.4601308011570868E-2</v>
      </c>
      <c r="W43" s="49">
        <f>K43/$H$43</f>
        <v>0.9329015218211546</v>
      </c>
      <c r="X43" s="49">
        <f>L43/$H$43</f>
        <v>2.2009810086781535E-3</v>
      </c>
    </row>
    <row r="44" spans="1:24" x14ac:dyDescent="0.3">
      <c r="A44" s="48" t="s">
        <v>17</v>
      </c>
      <c r="B44" s="45">
        <v>23331.9</v>
      </c>
      <c r="C44" s="45">
        <v>2883.3</v>
      </c>
      <c r="D44" s="45">
        <v>4006.1</v>
      </c>
      <c r="E44" s="45">
        <v>16259.1</v>
      </c>
      <c r="F44" s="45">
        <v>183.5</v>
      </c>
      <c r="G44" s="45"/>
      <c r="H44" s="45">
        <v>3288.2</v>
      </c>
      <c r="I44" s="45">
        <v>59</v>
      </c>
      <c r="J44" s="45">
        <v>154.1</v>
      </c>
      <c r="K44" s="45">
        <v>3065.8</v>
      </c>
      <c r="L44" s="45">
        <v>9.3000000000000007</v>
      </c>
      <c r="N44" s="51">
        <v>1</v>
      </c>
      <c r="O44" s="49">
        <f>C44/$B$44</f>
        <v>0.12357759119488769</v>
      </c>
      <c r="P44" s="49">
        <f>D44/$B$44</f>
        <v>0.17170054731933532</v>
      </c>
      <c r="Q44" s="49">
        <f>E44/$B$44</f>
        <v>0.69686137862754427</v>
      </c>
      <c r="R44" s="49">
        <f>F44/$B$44</f>
        <v>7.8647688357999131E-3</v>
      </c>
      <c r="S44" s="52"/>
      <c r="T44" s="51">
        <v>1</v>
      </c>
      <c r="U44" s="49">
        <f>I44/$H$44</f>
        <v>1.7942947509275591E-2</v>
      </c>
      <c r="V44" s="49">
        <f>J44/$H$44</f>
        <v>4.6864545952192693E-2</v>
      </c>
      <c r="W44" s="49">
        <f>K44/$H$44</f>
        <v>0.93236421142266301</v>
      </c>
      <c r="X44" s="49">
        <f>L44/$H$44</f>
        <v>2.8282951158688646E-3</v>
      </c>
    </row>
    <row r="45" spans="1:24" ht="17.25" thickBot="1" x14ac:dyDescent="0.35">
      <c r="A45" s="48" t="s">
        <v>16</v>
      </c>
      <c r="B45" s="45">
        <v>22609.8</v>
      </c>
      <c r="C45" s="45">
        <v>2852</v>
      </c>
      <c r="D45" s="45">
        <v>3929.5</v>
      </c>
      <c r="E45" s="45">
        <v>15634.7</v>
      </c>
      <c r="F45" s="45">
        <v>193.7</v>
      </c>
      <c r="G45" s="45"/>
      <c r="H45" s="45">
        <v>3072.6</v>
      </c>
      <c r="I45" s="45">
        <v>70.2</v>
      </c>
      <c r="J45" s="45">
        <v>129.5</v>
      </c>
      <c r="K45" s="45">
        <v>2868.2</v>
      </c>
      <c r="L45" s="45">
        <v>4.7</v>
      </c>
      <c r="N45" s="51">
        <v>1</v>
      </c>
      <c r="O45" s="49">
        <f>C45/$B$45</f>
        <v>0.12613999239267928</v>
      </c>
      <c r="P45" s="49">
        <f>D45/$B$45</f>
        <v>0.17379631841060073</v>
      </c>
      <c r="Q45" s="49">
        <f>E45/$B$45</f>
        <v>0.69150103052658585</v>
      </c>
      <c r="R45" s="49">
        <f>F45/$B$45</f>
        <v>8.5670815310175223E-3</v>
      </c>
      <c r="S45" s="52"/>
      <c r="T45" s="51">
        <v>1</v>
      </c>
      <c r="U45" s="49">
        <f>I45/$H$45</f>
        <v>2.2847100175746926E-2</v>
      </c>
      <c r="V45" s="49">
        <f>J45/$H$45</f>
        <v>4.2146716136171325E-2</v>
      </c>
      <c r="W45" s="49">
        <f>K45/$H$45</f>
        <v>0.93347653453101609</v>
      </c>
      <c r="X45" s="49">
        <f>L45/$H$45</f>
        <v>1.5296491570656774E-3</v>
      </c>
    </row>
    <row r="46" spans="1:24" ht="15" customHeight="1" thickBot="1" x14ac:dyDescent="0.35">
      <c r="A46" s="40">
        <v>2017</v>
      </c>
      <c r="B46" s="46"/>
      <c r="C46" s="46"/>
      <c r="D46" s="46"/>
      <c r="E46" s="46"/>
      <c r="F46" s="46"/>
      <c r="G46" s="46"/>
      <c r="H46" s="46"/>
      <c r="I46" s="46"/>
      <c r="J46" s="46"/>
      <c r="K46" s="46"/>
      <c r="L46" s="47"/>
      <c r="N46" s="51"/>
      <c r="O46" s="54"/>
      <c r="P46" s="54"/>
      <c r="Q46" s="54"/>
      <c r="R46" s="54"/>
      <c r="S46" s="54"/>
      <c r="T46" s="51"/>
      <c r="U46" s="54"/>
      <c r="V46" s="54"/>
      <c r="W46" s="54"/>
      <c r="X46" s="54"/>
    </row>
    <row r="47" spans="1:24" x14ac:dyDescent="0.3">
      <c r="A47" s="48" t="s">
        <v>23</v>
      </c>
      <c r="B47" s="45">
        <v>46043.7</v>
      </c>
      <c r="C47" s="45">
        <v>7179.2</v>
      </c>
      <c r="D47" s="45">
        <v>8449.2000000000007</v>
      </c>
      <c r="E47" s="45">
        <v>30081.9</v>
      </c>
      <c r="F47" s="45">
        <v>333.4</v>
      </c>
      <c r="G47" s="45"/>
      <c r="H47" s="45">
        <v>6405.8</v>
      </c>
      <c r="I47" s="45">
        <v>215.3</v>
      </c>
      <c r="J47" s="45">
        <v>602.9</v>
      </c>
      <c r="K47" s="45">
        <v>5551.6</v>
      </c>
      <c r="L47" s="45">
        <v>36</v>
      </c>
      <c r="N47" s="51">
        <v>1</v>
      </c>
      <c r="O47" s="49">
        <f>C47/$B$47</f>
        <v>0.15592143984953424</v>
      </c>
      <c r="P47" s="49">
        <f>D47/$B$47</f>
        <v>0.1835039321340379</v>
      </c>
      <c r="Q47" s="49">
        <f>E47/$B$47</f>
        <v>0.65333368082929921</v>
      </c>
      <c r="R47" s="49">
        <f>F47/$B$47</f>
        <v>7.2409471871287493E-3</v>
      </c>
      <c r="S47" s="50"/>
      <c r="T47" s="51">
        <v>1</v>
      </c>
      <c r="U47" s="49">
        <f>I47/$H$47</f>
        <v>3.36101657872553E-2</v>
      </c>
      <c r="V47" s="49">
        <f>J47/$H$47</f>
        <v>9.4117830715913703E-2</v>
      </c>
      <c r="W47" s="49">
        <f>K47/$H$47</f>
        <v>0.86665209653751296</v>
      </c>
      <c r="X47" s="49">
        <f>L47/$H$47</f>
        <v>5.619906959318118E-3</v>
      </c>
    </row>
    <row r="48" spans="1:24" x14ac:dyDescent="0.3">
      <c r="A48" s="48" t="s">
        <v>17</v>
      </c>
      <c r="B48" s="45">
        <v>23430</v>
      </c>
      <c r="C48" s="45">
        <v>3734.5</v>
      </c>
      <c r="D48" s="45">
        <v>4259.8</v>
      </c>
      <c r="E48" s="45">
        <v>15272.4</v>
      </c>
      <c r="F48" s="45">
        <v>163.30000000000001</v>
      </c>
      <c r="G48" s="45"/>
      <c r="H48" s="45">
        <v>3327.6</v>
      </c>
      <c r="I48" s="45">
        <v>110.4</v>
      </c>
      <c r="J48" s="45">
        <v>315</v>
      </c>
      <c r="K48" s="45">
        <v>2880.7</v>
      </c>
      <c r="L48" s="45">
        <v>21.5</v>
      </c>
      <c r="N48" s="51">
        <v>1</v>
      </c>
      <c r="O48" s="49">
        <f>C48/$B$48</f>
        <v>0.15938967136150234</v>
      </c>
      <c r="P48" s="49">
        <f>D48/$B$48</f>
        <v>0.18180964575330774</v>
      </c>
      <c r="Q48" s="49">
        <f>E48/$B$48</f>
        <v>0.65183098591549293</v>
      </c>
      <c r="R48" s="49">
        <f>F48/$B$48</f>
        <v>6.9696969696969703E-3</v>
      </c>
      <c r="S48" s="50"/>
      <c r="T48" s="51">
        <v>1</v>
      </c>
      <c r="U48" s="49">
        <f>I48/$H$48</f>
        <v>3.3177064551027771E-2</v>
      </c>
      <c r="V48" s="49">
        <f>J48/$H$48</f>
        <v>9.4662820050486846E-2</v>
      </c>
      <c r="W48" s="49">
        <f>K48/$H$48</f>
        <v>0.86569900228392838</v>
      </c>
      <c r="X48" s="49">
        <f>L48/$H$48</f>
        <v>6.4611131145570384E-3</v>
      </c>
    </row>
    <row r="49" spans="1:25" x14ac:dyDescent="0.3">
      <c r="A49" s="48" t="s">
        <v>16</v>
      </c>
      <c r="B49" s="45">
        <v>22613.7</v>
      </c>
      <c r="C49" s="45">
        <v>3444.7</v>
      </c>
      <c r="D49" s="45">
        <v>4189.3999999999996</v>
      </c>
      <c r="E49" s="45">
        <v>14809.5</v>
      </c>
      <c r="F49" s="45">
        <v>170.1</v>
      </c>
      <c r="G49" s="45"/>
      <c r="H49" s="45">
        <v>3078.2</v>
      </c>
      <c r="I49" s="45">
        <v>104.9</v>
      </c>
      <c r="J49" s="45">
        <v>287.8</v>
      </c>
      <c r="K49" s="45">
        <v>2671</v>
      </c>
      <c r="L49" s="45">
        <v>14.5</v>
      </c>
      <c r="N49" s="51">
        <v>1</v>
      </c>
      <c r="O49" s="49">
        <f>C49/$B$49</f>
        <v>0.15232801354930858</v>
      </c>
      <c r="P49" s="49">
        <f>D49/$B$49</f>
        <v>0.18525937816456395</v>
      </c>
      <c r="Q49" s="49">
        <f>E49/$B$49</f>
        <v>0.65489061940328208</v>
      </c>
      <c r="R49" s="49">
        <f>F49/$B$49</f>
        <v>7.5219888828453544E-3</v>
      </c>
      <c r="S49" s="50"/>
      <c r="T49" s="51">
        <v>1</v>
      </c>
      <c r="U49" s="49">
        <f>I49/$H$49</f>
        <v>3.4078357481645123E-2</v>
      </c>
      <c r="V49" s="49">
        <f>J49/$H$49</f>
        <v>9.3496199077382894E-2</v>
      </c>
      <c r="W49" s="49">
        <f>K49/$H$49</f>
        <v>0.86771489831719839</v>
      </c>
      <c r="X49" s="49">
        <f>L49/$H$49</f>
        <v>4.7105451237736346E-3</v>
      </c>
    </row>
    <row r="52" spans="1:25" ht="17.25" thickBot="1" x14ac:dyDescent="0.35">
      <c r="A52" s="20"/>
      <c r="B52" s="20" t="s">
        <v>45</v>
      </c>
      <c r="C52" s="26"/>
      <c r="D52" s="26"/>
      <c r="E52" s="26"/>
      <c r="F52" s="26"/>
      <c r="G52" s="26"/>
      <c r="H52" s="26"/>
      <c r="J52" s="56" t="s">
        <v>41</v>
      </c>
      <c r="K52" s="26"/>
      <c r="L52" s="26"/>
      <c r="O52" s="29"/>
      <c r="P52" s="29"/>
      <c r="Q52" s="29"/>
      <c r="R52" s="13"/>
      <c r="S52" s="26"/>
      <c r="T52" s="26"/>
      <c r="U52" s="29"/>
      <c r="V52" s="29"/>
      <c r="W52" s="29"/>
      <c r="X52" s="29"/>
    </row>
    <row r="53" spans="1:25" s="27" customFormat="1" ht="15" customHeight="1" thickBot="1" x14ac:dyDescent="0.35">
      <c r="A53" s="18"/>
      <c r="B53" s="163" t="s">
        <v>7</v>
      </c>
      <c r="C53" s="164"/>
      <c r="D53" s="164"/>
      <c r="E53" s="164"/>
      <c r="F53" s="164"/>
      <c r="G53" s="164"/>
      <c r="H53" s="165"/>
      <c r="I53" s="3"/>
      <c r="K53" s="3"/>
      <c r="L53" s="3"/>
      <c r="M53" s="18"/>
      <c r="N53" s="3"/>
      <c r="O53" s="3"/>
      <c r="P53" s="3"/>
      <c r="Q53" s="3"/>
      <c r="R53" s="3"/>
      <c r="S53" s="3"/>
      <c r="T53" s="3"/>
      <c r="U53" s="3"/>
      <c r="V53" s="3"/>
      <c r="W53" s="3"/>
      <c r="X53" s="3"/>
      <c r="Y53" s="3"/>
    </row>
    <row r="54" spans="1:25" s="27" customFormat="1" ht="15" customHeight="1" thickBot="1" x14ac:dyDescent="0.35">
      <c r="A54" s="28"/>
      <c r="B54" s="166" t="s">
        <v>12</v>
      </c>
      <c r="C54" s="167"/>
      <c r="D54" s="168"/>
      <c r="E54" s="31"/>
      <c r="F54" s="166" t="s">
        <v>47</v>
      </c>
      <c r="G54" s="167"/>
      <c r="H54" s="168"/>
      <c r="I54" s="3"/>
      <c r="J54" s="56" t="s">
        <v>49</v>
      </c>
      <c r="K54" s="3"/>
      <c r="L54" s="3"/>
      <c r="M54" s="28"/>
      <c r="N54" s="3"/>
      <c r="O54" s="3"/>
      <c r="P54" s="3"/>
      <c r="Q54" s="3"/>
      <c r="R54" s="3"/>
      <c r="S54" s="3"/>
      <c r="T54" s="3"/>
      <c r="U54" s="3"/>
      <c r="V54" s="3"/>
      <c r="W54" s="3"/>
      <c r="X54" s="3"/>
      <c r="Y54" s="3"/>
    </row>
    <row r="55" spans="1:25" s="60" customFormat="1" ht="26.25" thickBot="1" x14ac:dyDescent="0.25">
      <c r="A55" s="57"/>
      <c r="B55" s="62" t="s">
        <v>0</v>
      </c>
      <c r="C55" s="62" t="s">
        <v>48</v>
      </c>
      <c r="D55" s="62" t="s">
        <v>43</v>
      </c>
      <c r="E55" s="63"/>
      <c r="F55" s="62" t="s">
        <v>0</v>
      </c>
      <c r="G55" s="62" t="s">
        <v>42</v>
      </c>
      <c r="H55" s="62" t="s">
        <v>43</v>
      </c>
      <c r="J55" s="64" t="s">
        <v>12</v>
      </c>
      <c r="K55" s="64" t="s">
        <v>47</v>
      </c>
      <c r="M55" s="57"/>
    </row>
    <row r="56" spans="1:25" ht="17.25" thickBot="1" x14ac:dyDescent="0.35">
      <c r="A56" s="40">
        <v>2006</v>
      </c>
      <c r="B56" s="46"/>
      <c r="C56" s="46"/>
      <c r="D56" s="46"/>
      <c r="E56" s="46"/>
      <c r="F56" s="46"/>
      <c r="G56" s="46"/>
      <c r="H56" s="47"/>
      <c r="J56" s="40"/>
      <c r="K56" s="47"/>
      <c r="M56" s="16"/>
    </row>
    <row r="57" spans="1:25" x14ac:dyDescent="0.3">
      <c r="A57" s="48" t="s">
        <v>23</v>
      </c>
      <c r="B57" s="44">
        <v>44339.199999999997</v>
      </c>
      <c r="C57" s="44">
        <f>SUM(C39+D39)</f>
        <v>16874.5</v>
      </c>
      <c r="D57" s="44">
        <f>E39</f>
        <v>26850.7</v>
      </c>
      <c r="E57" s="44"/>
      <c r="F57" s="44">
        <v>6041.8</v>
      </c>
      <c r="G57" s="44">
        <f>SUM(I39+J39)</f>
        <v>664.2</v>
      </c>
      <c r="H57" s="44">
        <f>K39</f>
        <v>5348.8</v>
      </c>
      <c r="J57" s="65">
        <f>C57/B57</f>
        <v>0.3805774574191686</v>
      </c>
      <c r="K57" s="67">
        <f>G57/F57</f>
        <v>0.10993412559171109</v>
      </c>
      <c r="M57" s="22"/>
    </row>
    <row r="58" spans="1:25" x14ac:dyDescent="0.3">
      <c r="A58" s="48" t="s">
        <v>17</v>
      </c>
      <c r="B58" s="44">
        <v>22428.5</v>
      </c>
      <c r="C58" s="44">
        <f>SUM(C40+D40)</f>
        <v>8653.7000000000007</v>
      </c>
      <c r="D58" s="44">
        <f>E40</f>
        <v>13433.6</v>
      </c>
      <c r="E58" s="44"/>
      <c r="F58" s="44">
        <v>3106.9</v>
      </c>
      <c r="G58" s="44">
        <f>SUM(I40+J40)</f>
        <v>368.7</v>
      </c>
      <c r="H58" s="44">
        <f>K40</f>
        <v>2716.8</v>
      </c>
      <c r="J58" s="65">
        <f>C58/B58</f>
        <v>0.38583498673562661</v>
      </c>
      <c r="K58" s="67">
        <f>G58/F58</f>
        <v>0.11867134442692072</v>
      </c>
      <c r="M58" s="20"/>
    </row>
    <row r="59" spans="1:25" ht="17.25" thickBot="1" x14ac:dyDescent="0.35">
      <c r="A59" s="48" t="s">
        <v>16</v>
      </c>
      <c r="B59" s="44">
        <v>21910.7</v>
      </c>
      <c r="C59" s="44">
        <f>SUM(C41+D41)</f>
        <v>8220.7999999999993</v>
      </c>
      <c r="D59" s="44">
        <f>E41</f>
        <v>13417.1</v>
      </c>
      <c r="E59" s="44"/>
      <c r="F59" s="44">
        <v>2934.9</v>
      </c>
      <c r="G59" s="44">
        <f>SUM(I41+J41)</f>
        <v>295.5</v>
      </c>
      <c r="H59" s="44">
        <f>K41</f>
        <v>2632</v>
      </c>
      <c r="J59" s="65">
        <f t="shared" ref="J59:J67" si="0">C59/B59</f>
        <v>0.37519568064918052</v>
      </c>
      <c r="K59" s="67">
        <f t="shared" ref="K59:K67" si="1">G59/F59</f>
        <v>0.10068486149442911</v>
      </c>
      <c r="M59" s="20"/>
    </row>
    <row r="60" spans="1:25" ht="15" customHeight="1" thickBot="1" x14ac:dyDescent="0.35">
      <c r="A60" s="40" t="s">
        <v>24</v>
      </c>
      <c r="B60" s="46"/>
      <c r="C60" s="46"/>
      <c r="D60" s="46"/>
      <c r="E60" s="46"/>
      <c r="F60" s="46"/>
      <c r="G60" s="46"/>
      <c r="H60" s="47"/>
      <c r="J60" s="66"/>
      <c r="K60" s="68"/>
      <c r="M60" s="21"/>
    </row>
    <row r="61" spans="1:25" x14ac:dyDescent="0.3">
      <c r="A61" s="48" t="s">
        <v>23</v>
      </c>
      <c r="B61" s="44">
        <v>45941.8</v>
      </c>
      <c r="C61" s="44">
        <f>SUM(C43+D43)</f>
        <v>13670.8</v>
      </c>
      <c r="D61" s="44">
        <f>E43</f>
        <v>31893.8</v>
      </c>
      <c r="E61" s="44"/>
      <c r="F61" s="44">
        <v>6360.8</v>
      </c>
      <c r="G61" s="44">
        <f>SUM(I43+J43)</f>
        <v>412.9</v>
      </c>
      <c r="H61" s="44">
        <f>K43</f>
        <v>5934</v>
      </c>
      <c r="J61" s="65">
        <f t="shared" si="0"/>
        <v>0.2975677922937281</v>
      </c>
      <c r="K61" s="67">
        <f t="shared" si="1"/>
        <v>6.4913218463086397E-2</v>
      </c>
      <c r="M61" s="22"/>
    </row>
    <row r="62" spans="1:25" x14ac:dyDescent="0.3">
      <c r="A62" s="48" t="s">
        <v>17</v>
      </c>
      <c r="B62" s="44">
        <v>23331.9</v>
      </c>
      <c r="C62" s="44">
        <f>SUM(C44+D44)</f>
        <v>6889.4</v>
      </c>
      <c r="D62" s="44">
        <f>E44</f>
        <v>16259.1</v>
      </c>
      <c r="E62" s="44"/>
      <c r="F62" s="44">
        <v>3288.2</v>
      </c>
      <c r="G62" s="44">
        <f>SUM(I44+J44)</f>
        <v>213.1</v>
      </c>
      <c r="H62" s="44">
        <f>K44</f>
        <v>3065.8</v>
      </c>
      <c r="J62" s="65">
        <f>C62/B62</f>
        <v>0.29527813851422297</v>
      </c>
      <c r="K62" s="67">
        <f>G62/F62</f>
        <v>6.4807493461468288E-2</v>
      </c>
      <c r="M62" s="20"/>
    </row>
    <row r="63" spans="1:25" ht="17.25" thickBot="1" x14ac:dyDescent="0.35">
      <c r="A63" s="48" t="s">
        <v>16</v>
      </c>
      <c r="B63" s="44">
        <v>22609.8</v>
      </c>
      <c r="C63" s="44">
        <f>SUM(C45+D45)</f>
        <v>6781.5</v>
      </c>
      <c r="D63" s="44">
        <f>E45</f>
        <v>15634.7</v>
      </c>
      <c r="E63" s="44"/>
      <c r="F63" s="44">
        <v>3072.6</v>
      </c>
      <c r="G63" s="44">
        <f>SUM(I45+J45)</f>
        <v>199.7</v>
      </c>
      <c r="H63" s="44">
        <f>K45</f>
        <v>2868.2</v>
      </c>
      <c r="J63" s="65">
        <f t="shared" si="0"/>
        <v>0.29993631080327998</v>
      </c>
      <c r="K63" s="67">
        <f t="shared" si="1"/>
        <v>6.4993816311918237E-2</v>
      </c>
      <c r="M63" s="20"/>
    </row>
    <row r="64" spans="1:25" ht="15" customHeight="1" thickBot="1" x14ac:dyDescent="0.35">
      <c r="A64" s="40">
        <v>2017</v>
      </c>
      <c r="B64" s="46"/>
      <c r="C64" s="46"/>
      <c r="D64" s="46"/>
      <c r="E64" s="46"/>
      <c r="F64" s="46"/>
      <c r="G64" s="46"/>
      <c r="H64" s="47"/>
      <c r="J64" s="66"/>
      <c r="K64" s="68"/>
      <c r="M64" s="19"/>
    </row>
    <row r="65" spans="1:13" x14ac:dyDescent="0.3">
      <c r="A65" s="48" t="s">
        <v>23</v>
      </c>
      <c r="B65" s="44">
        <v>46043.7</v>
      </c>
      <c r="C65" s="44">
        <f>SUM(C47+D47)</f>
        <v>15628.400000000001</v>
      </c>
      <c r="D65" s="44">
        <f>E47</f>
        <v>30081.9</v>
      </c>
      <c r="E65" s="44"/>
      <c r="F65" s="44">
        <v>6405.8</v>
      </c>
      <c r="G65" s="44">
        <f>SUM(I47+J47)</f>
        <v>818.2</v>
      </c>
      <c r="H65" s="44">
        <f>K47</f>
        <v>5551.6</v>
      </c>
      <c r="J65" s="65">
        <f t="shared" si="0"/>
        <v>0.3394253719835722</v>
      </c>
      <c r="K65" s="67">
        <f t="shared" si="1"/>
        <v>0.12772799650316902</v>
      </c>
      <c r="M65" s="19"/>
    </row>
    <row r="66" spans="1:13" x14ac:dyDescent="0.3">
      <c r="A66" s="48" t="s">
        <v>17</v>
      </c>
      <c r="B66" s="44">
        <v>23430</v>
      </c>
      <c r="C66" s="44">
        <f>SUM(C48+D48)</f>
        <v>7994.3</v>
      </c>
      <c r="D66" s="44">
        <f>E48</f>
        <v>15272.4</v>
      </c>
      <c r="E66" s="44"/>
      <c r="F66" s="44">
        <v>3327.6</v>
      </c>
      <c r="G66" s="44">
        <f>SUM(I48+J48)</f>
        <v>425.4</v>
      </c>
      <c r="H66" s="44">
        <f>K48</f>
        <v>2880.7</v>
      </c>
      <c r="J66" s="65">
        <f>C66/B66</f>
        <v>0.34119931711481011</v>
      </c>
      <c r="K66" s="67">
        <f>G66/F66</f>
        <v>0.1278398846015146</v>
      </c>
      <c r="M66" s="20"/>
    </row>
    <row r="67" spans="1:13" x14ac:dyDescent="0.3">
      <c r="A67" s="48" t="s">
        <v>16</v>
      </c>
      <c r="B67" s="44">
        <v>22613.7</v>
      </c>
      <c r="C67" s="44">
        <f>SUM(C49+D49)</f>
        <v>7634.0999999999995</v>
      </c>
      <c r="D67" s="44">
        <f>E49</f>
        <v>14809.5</v>
      </c>
      <c r="E67" s="44"/>
      <c r="F67" s="44">
        <v>3078.2</v>
      </c>
      <c r="G67" s="44">
        <f>SUM(I49+J49)</f>
        <v>392.70000000000005</v>
      </c>
      <c r="H67" s="44">
        <f>K49</f>
        <v>2671</v>
      </c>
      <c r="J67" s="65">
        <f t="shared" si="0"/>
        <v>0.33758739171387253</v>
      </c>
      <c r="K67" s="67">
        <f t="shared" si="1"/>
        <v>0.12757455655902802</v>
      </c>
      <c r="M67" s="20"/>
    </row>
    <row r="70" spans="1:13" ht="26.25" customHeight="1" x14ac:dyDescent="0.3">
      <c r="B70" s="160" t="s">
        <v>47</v>
      </c>
      <c r="C70" s="161"/>
      <c r="D70" s="161"/>
      <c r="E70" s="160" t="s">
        <v>12</v>
      </c>
      <c r="F70" s="161"/>
      <c r="G70" s="162"/>
    </row>
    <row r="71" spans="1:13" x14ac:dyDescent="0.3">
      <c r="B71" s="69">
        <v>2006</v>
      </c>
      <c r="C71" s="69" t="s">
        <v>24</v>
      </c>
      <c r="D71" s="69">
        <v>2017</v>
      </c>
      <c r="E71" s="69">
        <v>2006</v>
      </c>
      <c r="F71" s="69" t="s">
        <v>24</v>
      </c>
      <c r="G71" s="69">
        <v>2017</v>
      </c>
    </row>
    <row r="72" spans="1:13" x14ac:dyDescent="0.3">
      <c r="A72" s="87" t="s">
        <v>17</v>
      </c>
      <c r="B72" s="88">
        <v>0.11867134442692072</v>
      </c>
      <c r="C72" s="88">
        <v>6.4807493461468288E-2</v>
      </c>
      <c r="D72" s="88">
        <v>0.1278398846015146</v>
      </c>
      <c r="E72" s="88">
        <v>0.38583498673562661</v>
      </c>
      <c r="F72" s="88">
        <v>0.29527813851422297</v>
      </c>
      <c r="G72" s="88">
        <v>0.34119931711481011</v>
      </c>
    </row>
    <row r="73" spans="1:13" x14ac:dyDescent="0.3">
      <c r="A73" s="87" t="s">
        <v>16</v>
      </c>
      <c r="B73" s="88">
        <v>0.10068486149442911</v>
      </c>
      <c r="C73" s="88">
        <v>6.4993816311918237E-2</v>
      </c>
      <c r="D73" s="88">
        <v>0.12757455655902802</v>
      </c>
      <c r="E73" s="88">
        <v>0.37519568064918052</v>
      </c>
      <c r="F73" s="88">
        <v>0.29993631080327998</v>
      </c>
      <c r="G73" s="88">
        <v>0.33758739171387253</v>
      </c>
    </row>
    <row r="83" spans="1:26" x14ac:dyDescent="0.3">
      <c r="A83" s="42" t="s">
        <v>33</v>
      </c>
    </row>
    <row r="84" spans="1:26" x14ac:dyDescent="0.3">
      <c r="A84" s="42" t="s">
        <v>32</v>
      </c>
    </row>
    <row r="86" spans="1:26" x14ac:dyDescent="0.3">
      <c r="A86" s="15" t="s">
        <v>36</v>
      </c>
      <c r="B86" s="2" t="s">
        <v>61</v>
      </c>
      <c r="C86" s="1"/>
      <c r="D86" s="1"/>
      <c r="E86" s="1"/>
      <c r="F86" s="1"/>
      <c r="G86" s="1"/>
      <c r="H86" s="1"/>
      <c r="I86" s="1"/>
      <c r="J86" s="1"/>
      <c r="K86" s="1"/>
      <c r="L86" s="1"/>
      <c r="M86" s="1"/>
      <c r="N86" s="1"/>
      <c r="O86" s="1"/>
      <c r="P86" s="1"/>
      <c r="Q86" s="1"/>
      <c r="R86" s="1"/>
      <c r="S86" s="1"/>
      <c r="T86" s="1"/>
      <c r="U86" s="1"/>
      <c r="V86" s="1"/>
      <c r="W86" s="1"/>
      <c r="X86" s="1"/>
      <c r="Y86" s="1"/>
      <c r="Z86" s="1"/>
    </row>
    <row r="87" spans="1:26" x14ac:dyDescent="0.3">
      <c r="A87" s="17" t="s">
        <v>51</v>
      </c>
      <c r="T87" s="169" t="s">
        <v>44</v>
      </c>
      <c r="U87" s="170"/>
    </row>
    <row r="88" spans="1:26" x14ac:dyDescent="0.3">
      <c r="M88" s="36"/>
      <c r="N88" s="36"/>
    </row>
    <row r="89" spans="1:26" ht="17.25" thickBot="1" x14ac:dyDescent="0.35">
      <c r="B89" s="3" t="s">
        <v>45</v>
      </c>
      <c r="N89" s="3" t="s">
        <v>41</v>
      </c>
    </row>
    <row r="90" spans="1:26" s="27" customFormat="1" ht="17.25" thickBot="1" x14ac:dyDescent="0.35">
      <c r="A90" s="18"/>
      <c r="B90" s="166" t="s">
        <v>11</v>
      </c>
      <c r="C90" s="167"/>
      <c r="D90" s="167"/>
      <c r="E90" s="167"/>
      <c r="F90" s="167"/>
      <c r="G90" s="167"/>
      <c r="H90" s="167"/>
      <c r="I90" s="167"/>
      <c r="J90" s="167"/>
      <c r="K90" s="167"/>
      <c r="L90" s="168"/>
      <c r="N90" s="166" t="s">
        <v>11</v>
      </c>
      <c r="O90" s="167"/>
      <c r="P90" s="167"/>
      <c r="Q90" s="167"/>
      <c r="R90" s="167"/>
      <c r="S90" s="167"/>
      <c r="T90" s="167"/>
      <c r="U90" s="167"/>
      <c r="V90" s="167"/>
      <c r="W90" s="167"/>
      <c r="X90" s="168"/>
    </row>
    <row r="91" spans="1:26" s="27" customFormat="1" ht="15" customHeight="1" thickBot="1" x14ac:dyDescent="0.35">
      <c r="A91" s="18"/>
      <c r="B91" s="166" t="s">
        <v>12</v>
      </c>
      <c r="C91" s="167"/>
      <c r="D91" s="167"/>
      <c r="E91" s="167"/>
      <c r="F91" s="167"/>
      <c r="G91" s="24"/>
      <c r="H91" s="171" t="s">
        <v>47</v>
      </c>
      <c r="I91" s="172"/>
      <c r="J91" s="172"/>
      <c r="K91" s="172"/>
      <c r="L91" s="173"/>
      <c r="N91" s="171" t="s">
        <v>12</v>
      </c>
      <c r="O91" s="172"/>
      <c r="P91" s="172"/>
      <c r="Q91" s="172"/>
      <c r="R91" s="173"/>
      <c r="S91" s="24"/>
      <c r="T91" s="171" t="s">
        <v>47</v>
      </c>
      <c r="U91" s="172"/>
      <c r="V91" s="172"/>
      <c r="W91" s="172"/>
      <c r="X91" s="173"/>
    </row>
    <row r="92" spans="1:26" s="60" customFormat="1" ht="13.5" thickBot="1" x14ac:dyDescent="0.25">
      <c r="B92" s="58" t="s">
        <v>0</v>
      </c>
      <c r="C92" s="58" t="s">
        <v>1</v>
      </c>
      <c r="D92" s="58" t="s">
        <v>2</v>
      </c>
      <c r="E92" s="58" t="s">
        <v>3</v>
      </c>
      <c r="F92" s="58" t="s">
        <v>4</v>
      </c>
      <c r="G92" s="59"/>
      <c r="H92" s="58" t="s">
        <v>0</v>
      </c>
      <c r="I92" s="58" t="s">
        <v>1</v>
      </c>
      <c r="J92" s="58" t="s">
        <v>2</v>
      </c>
      <c r="K92" s="58" t="s">
        <v>3</v>
      </c>
      <c r="L92" s="58" t="s">
        <v>4</v>
      </c>
      <c r="N92" s="58" t="s">
        <v>0</v>
      </c>
      <c r="O92" s="58" t="s">
        <v>1</v>
      </c>
      <c r="P92" s="58" t="s">
        <v>2</v>
      </c>
      <c r="Q92" s="58" t="s">
        <v>3</v>
      </c>
      <c r="R92" s="58" t="s">
        <v>4</v>
      </c>
      <c r="S92" s="59"/>
      <c r="T92" s="58" t="s">
        <v>0</v>
      </c>
      <c r="U92" s="58" t="s">
        <v>1</v>
      </c>
      <c r="V92" s="58" t="s">
        <v>2</v>
      </c>
      <c r="W92" s="58" t="s">
        <v>3</v>
      </c>
      <c r="X92" s="58" t="s">
        <v>4</v>
      </c>
    </row>
    <row r="93" spans="1:26" ht="17.25" thickBot="1" x14ac:dyDescent="0.35">
      <c r="A93" s="40">
        <v>2006</v>
      </c>
      <c r="B93" s="70"/>
      <c r="C93" s="70"/>
      <c r="D93" s="70"/>
      <c r="E93" s="70"/>
      <c r="F93" s="70"/>
      <c r="G93" s="70"/>
      <c r="H93" s="70"/>
      <c r="I93" s="70"/>
      <c r="J93" s="70"/>
      <c r="K93" s="70"/>
      <c r="L93" s="71"/>
      <c r="M93" s="50"/>
      <c r="N93" s="72"/>
      <c r="O93" s="73"/>
      <c r="P93" s="73"/>
      <c r="Q93" s="73"/>
      <c r="R93" s="73"/>
      <c r="S93" s="74"/>
      <c r="T93" s="73"/>
      <c r="U93" s="73"/>
      <c r="V93" s="73"/>
      <c r="W93" s="73"/>
      <c r="X93" s="75"/>
    </row>
    <row r="94" spans="1:26" x14ac:dyDescent="0.3">
      <c r="A94" s="48" t="s">
        <v>23</v>
      </c>
      <c r="B94" s="52">
        <v>44339.199999999997</v>
      </c>
      <c r="C94" s="52">
        <v>6706.7</v>
      </c>
      <c r="D94" s="52">
        <v>7174.2</v>
      </c>
      <c r="E94" s="52">
        <v>29933.9</v>
      </c>
      <c r="F94" s="52">
        <v>524.29999999999995</v>
      </c>
      <c r="G94" s="50"/>
      <c r="H94" s="52">
        <v>6041.8</v>
      </c>
      <c r="I94" s="52">
        <v>1153.7</v>
      </c>
      <c r="J94" s="52">
        <v>1147.5999999999999</v>
      </c>
      <c r="K94" s="52">
        <v>3718.4</v>
      </c>
      <c r="L94" s="52">
        <v>22.1</v>
      </c>
      <c r="M94" s="50"/>
      <c r="N94" s="51">
        <v>1</v>
      </c>
      <c r="O94" s="49">
        <f>C94/$B$94</f>
        <v>0.15125893114896075</v>
      </c>
      <c r="P94" s="49">
        <f>D94/$B$94</f>
        <v>0.16180264867205543</v>
      </c>
      <c r="Q94" s="49">
        <f>E94/$B$94</f>
        <v>0.6751114138279446</v>
      </c>
      <c r="R94" s="49">
        <f>F94/$B$94</f>
        <v>1.182475101039261E-2</v>
      </c>
      <c r="S94" s="50"/>
      <c r="T94" s="51">
        <v>1</v>
      </c>
      <c r="U94" s="49">
        <f>I94/$H$94</f>
        <v>0.19095302724353669</v>
      </c>
      <c r="V94" s="49">
        <f>J94/$H$94</f>
        <v>0.18994339435267632</v>
      </c>
      <c r="W94" s="49">
        <f>K94/$H$94</f>
        <v>0.61544572809427656</v>
      </c>
      <c r="X94" s="49">
        <f>L94/$H$94</f>
        <v>3.657850309510411E-3</v>
      </c>
    </row>
    <row r="95" spans="1:26" x14ac:dyDescent="0.3">
      <c r="A95" s="48" t="s">
        <v>17</v>
      </c>
      <c r="B95" s="52">
        <v>22428.5</v>
      </c>
      <c r="C95" s="52">
        <v>3573.4</v>
      </c>
      <c r="D95" s="52">
        <v>3467</v>
      </c>
      <c r="E95" s="52">
        <v>15092.5</v>
      </c>
      <c r="F95" s="52">
        <v>295.60000000000002</v>
      </c>
      <c r="G95" s="50"/>
      <c r="H95" s="52">
        <v>3106.9</v>
      </c>
      <c r="I95" s="52">
        <v>649.1</v>
      </c>
      <c r="J95" s="52">
        <v>553.79999999999995</v>
      </c>
      <c r="K95" s="52">
        <v>1885</v>
      </c>
      <c r="L95" s="52">
        <v>19</v>
      </c>
      <c r="M95" s="50"/>
      <c r="N95" s="51">
        <v>1</v>
      </c>
      <c r="O95" s="49">
        <f>C95/$B$95</f>
        <v>0.15932407428049133</v>
      </c>
      <c r="P95" s="49">
        <f>D95/$B$95</f>
        <v>0.15458011012773926</v>
      </c>
      <c r="Q95" s="49">
        <f>E95/$B$95</f>
        <v>0.6729161557839356</v>
      </c>
      <c r="R95" s="49">
        <f>F95/$B$95</f>
        <v>1.3179659807833784E-2</v>
      </c>
      <c r="S95" s="52"/>
      <c r="T95" s="51">
        <v>1</v>
      </c>
      <c r="U95" s="49">
        <f>I95/$H$95</f>
        <v>0.20892207666806142</v>
      </c>
      <c r="V95" s="49">
        <f>J95/$H$95</f>
        <v>0.17824841481862949</v>
      </c>
      <c r="W95" s="49">
        <f>K95/$H$95</f>
        <v>0.60671408799768256</v>
      </c>
      <c r="X95" s="49">
        <f>L95/$H$95</f>
        <v>6.1154205156265084E-3</v>
      </c>
    </row>
    <row r="96" spans="1:26" ht="17.25" thickBot="1" x14ac:dyDescent="0.35">
      <c r="A96" s="48" t="s">
        <v>16</v>
      </c>
      <c r="B96" s="52">
        <v>21910.7</v>
      </c>
      <c r="C96" s="52">
        <v>3133.3</v>
      </c>
      <c r="D96" s="52">
        <v>3707.2</v>
      </c>
      <c r="E96" s="52">
        <v>14841.4</v>
      </c>
      <c r="F96" s="52">
        <v>228.8</v>
      </c>
      <c r="G96" s="50"/>
      <c r="H96" s="52">
        <v>2934.9</v>
      </c>
      <c r="I96" s="52">
        <v>504.6</v>
      </c>
      <c r="J96" s="52">
        <v>593.79999999999995</v>
      </c>
      <c r="K96" s="52">
        <v>1833.4</v>
      </c>
      <c r="L96" s="52">
        <v>3.1</v>
      </c>
      <c r="M96" s="50"/>
      <c r="N96" s="51">
        <v>1</v>
      </c>
      <c r="O96" s="49">
        <f>C96/$B$96</f>
        <v>0.14300319022212893</v>
      </c>
      <c r="P96" s="49">
        <f>D96/$B$96</f>
        <v>0.16919587233634706</v>
      </c>
      <c r="Q96" s="49">
        <f>E96/$B$96</f>
        <v>0.67735855084502083</v>
      </c>
      <c r="R96" s="49">
        <f>F96/$B$96</f>
        <v>1.0442386596503079E-2</v>
      </c>
      <c r="S96" s="52"/>
      <c r="T96" s="51">
        <v>1</v>
      </c>
      <c r="U96" s="49">
        <f>I96/$H$96</f>
        <v>0.17193090054175611</v>
      </c>
      <c r="V96" s="49">
        <f>J96/$H$96</f>
        <v>0.20232375890149576</v>
      </c>
      <c r="W96" s="49">
        <f>K96/$H$96</f>
        <v>0.62468908651061361</v>
      </c>
      <c r="X96" s="49">
        <f>L96/$H$96</f>
        <v>1.0562540461344508E-3</v>
      </c>
    </row>
    <row r="97" spans="1:26" ht="17.25" thickBot="1" x14ac:dyDescent="0.35">
      <c r="A97" s="40" t="s">
        <v>24</v>
      </c>
      <c r="B97" s="70"/>
      <c r="C97" s="70"/>
      <c r="D97" s="70"/>
      <c r="E97" s="70"/>
      <c r="F97" s="70"/>
      <c r="G97" s="70"/>
      <c r="H97" s="70"/>
      <c r="I97" s="70"/>
      <c r="J97" s="70"/>
      <c r="K97" s="70"/>
      <c r="L97" s="71"/>
      <c r="M97" s="50"/>
      <c r="N97" s="72"/>
      <c r="O97" s="73"/>
      <c r="P97" s="73"/>
      <c r="Q97" s="73"/>
      <c r="R97" s="73"/>
      <c r="S97" s="74"/>
      <c r="T97" s="73"/>
      <c r="U97" s="73"/>
      <c r="V97" s="73"/>
      <c r="W97" s="73"/>
      <c r="X97" s="75"/>
    </row>
    <row r="98" spans="1:26" x14ac:dyDescent="0.3">
      <c r="A98" s="48" t="s">
        <v>23</v>
      </c>
      <c r="B98" s="52">
        <v>45941.8</v>
      </c>
      <c r="C98" s="52">
        <v>5371.1</v>
      </c>
      <c r="D98" s="52">
        <v>7463.9</v>
      </c>
      <c r="E98" s="52">
        <v>33094.5</v>
      </c>
      <c r="F98" s="52">
        <v>12.2</v>
      </c>
      <c r="G98" s="50"/>
      <c r="H98" s="52">
        <v>6360.8</v>
      </c>
      <c r="I98" s="52">
        <v>879.7</v>
      </c>
      <c r="J98" s="52">
        <v>1205.2</v>
      </c>
      <c r="K98" s="52">
        <v>4270</v>
      </c>
      <c r="L98" s="52">
        <v>5.9</v>
      </c>
      <c r="M98" s="50"/>
      <c r="N98" s="51">
        <v>1</v>
      </c>
      <c r="O98" s="49">
        <f>C98/$B$98</f>
        <v>0.11691096125968073</v>
      </c>
      <c r="P98" s="49">
        <f>D98/$B$98</f>
        <v>0.16246424824451805</v>
      </c>
      <c r="Q98" s="49">
        <f>E98/$B$98</f>
        <v>0.72035706045474923</v>
      </c>
      <c r="R98" s="49">
        <f>F98/$B$98</f>
        <v>2.6555337405151732E-4</v>
      </c>
      <c r="S98" s="50"/>
      <c r="T98" s="51">
        <v>1</v>
      </c>
      <c r="U98" s="49">
        <f>I98/$H$98</f>
        <v>0.13830021380958371</v>
      </c>
      <c r="V98" s="49">
        <f>J98/$H$98</f>
        <v>0.18947302226135077</v>
      </c>
      <c r="W98" s="49">
        <f>K98/$H$98</f>
        <v>0.67129920764683682</v>
      </c>
      <c r="X98" s="49">
        <f>L98/$H$98</f>
        <v>9.2755628222865056E-4</v>
      </c>
    </row>
    <row r="99" spans="1:26" x14ac:dyDescent="0.3">
      <c r="A99" s="48" t="s">
        <v>17</v>
      </c>
      <c r="B99" s="52">
        <v>23331.9</v>
      </c>
      <c r="C99" s="52">
        <v>2754.6</v>
      </c>
      <c r="D99" s="52">
        <v>3757.2</v>
      </c>
      <c r="E99" s="52">
        <v>16813.400000000001</v>
      </c>
      <c r="F99" s="52">
        <v>6.7</v>
      </c>
      <c r="G99" s="50"/>
      <c r="H99" s="52">
        <v>3288.2</v>
      </c>
      <c r="I99" s="52">
        <v>454.5</v>
      </c>
      <c r="J99" s="52">
        <v>621.79999999999995</v>
      </c>
      <c r="K99" s="52">
        <v>2206</v>
      </c>
      <c r="L99" s="52">
        <v>5.9</v>
      </c>
      <c r="M99" s="50"/>
      <c r="N99" s="51">
        <v>1</v>
      </c>
      <c r="O99" s="49">
        <f>C99/$B$99</f>
        <v>0.11806153806590976</v>
      </c>
      <c r="P99" s="49">
        <f>D99/$B$99</f>
        <v>0.1610327491545909</v>
      </c>
      <c r="Q99" s="49">
        <f>E99/$B$99</f>
        <v>0.72061855228249738</v>
      </c>
      <c r="R99" s="49">
        <f>F99/$B$99</f>
        <v>2.8716049700195869E-4</v>
      </c>
      <c r="S99" s="52"/>
      <c r="T99" s="51">
        <v>1</v>
      </c>
      <c r="U99" s="49">
        <f>I99/$H$99</f>
        <v>0.13822151937230095</v>
      </c>
      <c r="V99" s="49">
        <f>J99/$H$99</f>
        <v>0.18910041968250105</v>
      </c>
      <c r="W99" s="49">
        <f>K99/$H$99</f>
        <v>0.67088376619427048</v>
      </c>
      <c r="X99" s="49">
        <f>L99/$H$99</f>
        <v>1.7942947509275594E-3</v>
      </c>
    </row>
    <row r="100" spans="1:26" ht="17.25" thickBot="1" x14ac:dyDescent="0.35">
      <c r="A100" s="48" t="s">
        <v>16</v>
      </c>
      <c r="B100" s="52">
        <v>22609.8</v>
      </c>
      <c r="C100" s="52">
        <v>2616.5</v>
      </c>
      <c r="D100" s="52">
        <v>3706.7</v>
      </c>
      <c r="E100" s="52">
        <v>16281.1</v>
      </c>
      <c r="F100" s="52">
        <v>5.5</v>
      </c>
      <c r="G100" s="50"/>
      <c r="H100" s="52">
        <v>3072.6</v>
      </c>
      <c r="I100" s="52">
        <v>425.3</v>
      </c>
      <c r="J100" s="52">
        <v>583.4</v>
      </c>
      <c r="K100" s="52">
        <v>2064</v>
      </c>
      <c r="L100" s="52">
        <v>0</v>
      </c>
      <c r="M100" s="50"/>
      <c r="N100" s="51">
        <v>1</v>
      </c>
      <c r="O100" s="49">
        <f>C100/$B$100</f>
        <v>0.11572415501242825</v>
      </c>
      <c r="P100" s="49">
        <f>D100/$B$100</f>
        <v>0.16394218436253305</v>
      </c>
      <c r="Q100" s="49">
        <f>E100/$B$100</f>
        <v>0.72009040327645535</v>
      </c>
      <c r="R100" s="49">
        <f>F100/$B$100</f>
        <v>2.4325734858335766E-4</v>
      </c>
      <c r="S100" s="52"/>
      <c r="T100" s="51">
        <v>1</v>
      </c>
      <c r="U100" s="49">
        <f>I100/$H$100</f>
        <v>0.13841697585107077</v>
      </c>
      <c r="V100" s="49">
        <f>J100/$H$100</f>
        <v>0.18987176983662046</v>
      </c>
      <c r="W100" s="49">
        <f>K100/$H$100</f>
        <v>0.67174380003905487</v>
      </c>
      <c r="X100" s="49">
        <f>L100/$H$100</f>
        <v>0</v>
      </c>
    </row>
    <row r="101" spans="1:26" ht="17.25" thickBot="1" x14ac:dyDescent="0.35">
      <c r="A101" s="40">
        <v>2017</v>
      </c>
      <c r="B101" s="70"/>
      <c r="C101" s="70"/>
      <c r="D101" s="70"/>
      <c r="E101" s="70"/>
      <c r="F101" s="70"/>
      <c r="G101" s="70"/>
      <c r="H101" s="70"/>
      <c r="I101" s="70"/>
      <c r="J101" s="70"/>
      <c r="K101" s="70"/>
      <c r="L101" s="71"/>
      <c r="M101" s="50"/>
      <c r="N101" s="72"/>
      <c r="O101" s="73"/>
      <c r="P101" s="73"/>
      <c r="Q101" s="73"/>
      <c r="R101" s="73"/>
      <c r="S101" s="74"/>
      <c r="T101" s="73"/>
      <c r="U101" s="73"/>
      <c r="V101" s="73"/>
      <c r="W101" s="73"/>
      <c r="X101" s="75"/>
    </row>
    <row r="102" spans="1:26" x14ac:dyDescent="0.3">
      <c r="A102" s="48" t="s">
        <v>23</v>
      </c>
      <c r="B102" s="52">
        <f>SUM(C102:F102)</f>
        <v>46043.8</v>
      </c>
      <c r="C102" s="52">
        <v>6833.8</v>
      </c>
      <c r="D102" s="52">
        <v>8047.9</v>
      </c>
      <c r="E102" s="52">
        <v>31147.1</v>
      </c>
      <c r="F102" s="52">
        <v>15</v>
      </c>
      <c r="G102" s="50"/>
      <c r="H102" s="52">
        <v>6405.8</v>
      </c>
      <c r="I102" s="52">
        <v>1580.3</v>
      </c>
      <c r="J102" s="52">
        <v>1198.5999999999999</v>
      </c>
      <c r="K102" s="52">
        <v>3626.9</v>
      </c>
      <c r="L102" s="52">
        <v>0</v>
      </c>
      <c r="M102" s="50"/>
      <c r="N102" s="51">
        <v>1</v>
      </c>
      <c r="O102" s="49">
        <f>C102/$B$102</f>
        <v>0.14841954834309939</v>
      </c>
      <c r="P102" s="49">
        <f t="shared" ref="P102:R102" si="2">D102/$B$102</f>
        <v>0.17478791932898674</v>
      </c>
      <c r="Q102" s="49">
        <f t="shared" si="2"/>
        <v>0.67646675556752478</v>
      </c>
      <c r="R102" s="49">
        <f t="shared" si="2"/>
        <v>3.2577676038902085E-4</v>
      </c>
      <c r="S102" s="50"/>
      <c r="T102" s="51">
        <v>1</v>
      </c>
      <c r="U102" s="49">
        <f>I102/$H$102</f>
        <v>0.24669830466140058</v>
      </c>
      <c r="V102" s="49">
        <f t="shared" ref="V102:X102" si="3">J102/$H$102</f>
        <v>0.18711168003996376</v>
      </c>
      <c r="W102" s="49">
        <f t="shared" si="3"/>
        <v>0.56619001529863566</v>
      </c>
      <c r="X102" s="49">
        <f t="shared" si="3"/>
        <v>0</v>
      </c>
    </row>
    <row r="103" spans="1:26" x14ac:dyDescent="0.3">
      <c r="A103" s="48" t="s">
        <v>17</v>
      </c>
      <c r="B103" s="52">
        <f>SUM(C103:F103)</f>
        <v>23429.899999999998</v>
      </c>
      <c r="C103" s="52">
        <v>3517.7</v>
      </c>
      <c r="D103" s="52">
        <v>4085.7</v>
      </c>
      <c r="E103" s="52">
        <v>15816.2</v>
      </c>
      <c r="F103" s="52">
        <v>10.3</v>
      </c>
      <c r="G103" s="50"/>
      <c r="H103" s="52">
        <v>3327.6</v>
      </c>
      <c r="I103" s="52">
        <v>802.8</v>
      </c>
      <c r="J103" s="52">
        <v>620.5</v>
      </c>
      <c r="K103" s="52">
        <v>1904.3</v>
      </c>
      <c r="L103" s="52">
        <v>0</v>
      </c>
      <c r="M103" s="50"/>
      <c r="N103" s="51">
        <v>1</v>
      </c>
      <c r="O103" s="49">
        <f>C103/$B$103</f>
        <v>0.1501372178285012</v>
      </c>
      <c r="P103" s="49">
        <f>D103/$B$103</f>
        <v>0.17437974553882007</v>
      </c>
      <c r="Q103" s="49">
        <f>E103/$B$103</f>
        <v>0.67504342741539669</v>
      </c>
      <c r="R103" s="49">
        <f>F103/$B$103</f>
        <v>4.3960921728219076E-4</v>
      </c>
      <c r="S103" s="52"/>
      <c r="T103" s="51">
        <v>1</v>
      </c>
      <c r="U103" s="49">
        <f>I103/$H$103</f>
        <v>0.24125495852866929</v>
      </c>
      <c r="V103" s="49">
        <f>J103/$H$103</f>
        <v>0.18647072965500661</v>
      </c>
      <c r="W103" s="49">
        <f>K103/$H$103</f>
        <v>0.57227431181632404</v>
      </c>
      <c r="X103" s="49">
        <f>L103/$H$103</f>
        <v>0</v>
      </c>
    </row>
    <row r="104" spans="1:26" x14ac:dyDescent="0.3">
      <c r="A104" s="48" t="s">
        <v>16</v>
      </c>
      <c r="B104" s="52">
        <f>SUM(C104:F104)</f>
        <v>22613.7</v>
      </c>
      <c r="C104" s="52">
        <v>3316</v>
      </c>
      <c r="D104" s="52">
        <v>3962.2</v>
      </c>
      <c r="E104" s="52">
        <v>15330.8</v>
      </c>
      <c r="F104" s="52">
        <v>4.7</v>
      </c>
      <c r="G104" s="50"/>
      <c r="H104" s="52">
        <v>3078.2</v>
      </c>
      <c r="I104" s="52">
        <v>777.6</v>
      </c>
      <c r="J104" s="52">
        <v>578.1</v>
      </c>
      <c r="K104" s="52">
        <v>1722.6</v>
      </c>
      <c r="L104" s="52">
        <v>0</v>
      </c>
      <c r="M104" s="50"/>
      <c r="N104" s="51">
        <v>1</v>
      </c>
      <c r="O104" s="49">
        <f>C104/$B$104</f>
        <v>0.14663677328345207</v>
      </c>
      <c r="P104" s="49">
        <f t="shared" ref="P104:R104" si="4">D104/$B$104</f>
        <v>0.1752123712616688</v>
      </c>
      <c r="Q104" s="49">
        <f t="shared" si="4"/>
        <v>0.67794301684377167</v>
      </c>
      <c r="R104" s="49">
        <f t="shared" si="4"/>
        <v>2.0783861110742604E-4</v>
      </c>
      <c r="S104" s="52"/>
      <c r="T104" s="51">
        <v>1</v>
      </c>
      <c r="U104" s="49">
        <f>I104/$H$104</f>
        <v>0.25261516470664674</v>
      </c>
      <c r="V104" s="49">
        <f t="shared" ref="V104:X104" si="5">J104/$H$104</f>
        <v>0.18780456110714056</v>
      </c>
      <c r="W104" s="49">
        <f t="shared" si="5"/>
        <v>0.55961276070430777</v>
      </c>
      <c r="X104" s="49">
        <f t="shared" si="5"/>
        <v>0</v>
      </c>
    </row>
    <row r="105" spans="1:26" x14ac:dyDescent="0.3">
      <c r="B105" s="13"/>
      <c r="C105" s="13"/>
      <c r="D105" s="13"/>
      <c r="E105" s="13"/>
      <c r="F105" s="13"/>
      <c r="G105" s="13"/>
      <c r="H105" s="13"/>
      <c r="I105" s="13"/>
      <c r="J105" s="13"/>
      <c r="K105" s="13"/>
      <c r="L105" s="13"/>
      <c r="M105" s="13"/>
      <c r="N105" s="13"/>
      <c r="O105" s="29"/>
      <c r="P105" s="29"/>
      <c r="Q105" s="29"/>
      <c r="R105" s="29"/>
      <c r="S105" s="26"/>
      <c r="T105" s="29"/>
      <c r="U105" s="29"/>
      <c r="V105" s="29"/>
      <c r="W105" s="29"/>
      <c r="X105" s="29"/>
    </row>
    <row r="106" spans="1:26" ht="17.25" thickBot="1" x14ac:dyDescent="0.35">
      <c r="B106" s="13" t="s">
        <v>45</v>
      </c>
      <c r="C106" s="13"/>
      <c r="D106" s="13"/>
      <c r="E106" s="13"/>
      <c r="F106" s="13"/>
      <c r="G106" s="13"/>
      <c r="H106" s="13"/>
      <c r="I106" s="13"/>
      <c r="J106" s="56" t="s">
        <v>41</v>
      </c>
      <c r="K106" s="26"/>
      <c r="L106" s="13"/>
      <c r="M106" s="13"/>
      <c r="N106" s="29"/>
      <c r="O106" s="29"/>
      <c r="P106" s="29"/>
      <c r="Q106" s="29"/>
    </row>
    <row r="107" spans="1:26" s="27" customFormat="1" ht="15" customHeight="1" thickBot="1" x14ac:dyDescent="0.35">
      <c r="A107" s="18"/>
      <c r="B107" s="163" t="s">
        <v>11</v>
      </c>
      <c r="C107" s="164"/>
      <c r="D107" s="164"/>
      <c r="E107" s="164"/>
      <c r="F107" s="164"/>
      <c r="G107" s="164"/>
      <c r="H107" s="165"/>
      <c r="I107" s="3"/>
      <c r="K107" s="3"/>
      <c r="L107" s="3"/>
      <c r="M107" s="18"/>
      <c r="N107" s="3"/>
      <c r="O107" s="3"/>
      <c r="P107" s="3"/>
      <c r="Q107" s="3"/>
      <c r="R107" s="3"/>
      <c r="S107" s="3"/>
      <c r="T107" s="3"/>
      <c r="U107" s="3"/>
      <c r="V107" s="3"/>
      <c r="W107" s="3"/>
      <c r="X107" s="3"/>
      <c r="Y107" s="3"/>
      <c r="Z107" s="3"/>
    </row>
    <row r="108" spans="1:26" s="27" customFormat="1" ht="15" customHeight="1" thickBot="1" x14ac:dyDescent="0.35">
      <c r="A108" s="28"/>
      <c r="B108" s="166" t="s">
        <v>12</v>
      </c>
      <c r="C108" s="167"/>
      <c r="D108" s="168"/>
      <c r="E108" s="31"/>
      <c r="F108" s="166" t="s">
        <v>47</v>
      </c>
      <c r="G108" s="167"/>
      <c r="H108" s="168"/>
      <c r="I108" s="3"/>
      <c r="J108" s="56" t="s">
        <v>49</v>
      </c>
      <c r="K108" s="3"/>
      <c r="L108" s="3"/>
      <c r="M108" s="28"/>
      <c r="N108" s="3"/>
      <c r="O108" s="3"/>
      <c r="P108" s="3"/>
      <c r="Q108" s="3"/>
      <c r="R108" s="3"/>
      <c r="S108" s="3"/>
      <c r="T108" s="3"/>
      <c r="U108" s="3"/>
      <c r="V108" s="3"/>
      <c r="W108" s="3"/>
      <c r="X108" s="3"/>
      <c r="Y108" s="3"/>
      <c r="Z108" s="3"/>
    </row>
    <row r="109" spans="1:26" ht="33.75" thickBot="1" x14ac:dyDescent="0.35">
      <c r="A109" s="16"/>
      <c r="B109" s="76" t="s">
        <v>0</v>
      </c>
      <c r="C109" s="76" t="s">
        <v>42</v>
      </c>
      <c r="D109" s="76" t="s">
        <v>43</v>
      </c>
      <c r="E109" s="13"/>
      <c r="F109" s="76" t="s">
        <v>0</v>
      </c>
      <c r="G109" s="76" t="s">
        <v>42</v>
      </c>
      <c r="H109" s="76" t="s">
        <v>43</v>
      </c>
      <c r="J109" s="64" t="s">
        <v>12</v>
      </c>
      <c r="K109" s="64" t="s">
        <v>47</v>
      </c>
      <c r="M109" s="16"/>
    </row>
    <row r="110" spans="1:26" ht="17.25" thickBot="1" x14ac:dyDescent="0.35">
      <c r="A110" s="40">
        <v>2006</v>
      </c>
      <c r="B110" s="70"/>
      <c r="C110" s="70"/>
      <c r="D110" s="70"/>
      <c r="E110" s="70"/>
      <c r="F110" s="70"/>
      <c r="G110" s="70"/>
      <c r="H110" s="71"/>
      <c r="I110" s="69"/>
      <c r="J110" s="40"/>
      <c r="K110" s="47"/>
      <c r="L110" s="69"/>
      <c r="M110" s="50"/>
    </row>
    <row r="111" spans="1:26" x14ac:dyDescent="0.3">
      <c r="A111" s="48" t="s">
        <v>23</v>
      </c>
      <c r="B111" s="45">
        <v>44339.199999999997</v>
      </c>
      <c r="C111" s="44">
        <f>SUM(C94+D94)</f>
        <v>13880.9</v>
      </c>
      <c r="D111" s="44">
        <f>E94</f>
        <v>29933.9</v>
      </c>
      <c r="E111" s="44"/>
      <c r="F111" s="45">
        <v>6041.8</v>
      </c>
      <c r="G111" s="44">
        <f>SUM(I94+J94)</f>
        <v>2301.3000000000002</v>
      </c>
      <c r="H111" s="44">
        <f>K94</f>
        <v>3718.4</v>
      </c>
      <c r="I111" s="69"/>
      <c r="J111" s="65">
        <f>C111/B111</f>
        <v>0.31306157982101618</v>
      </c>
      <c r="K111" s="67">
        <f>G111/F111</f>
        <v>0.38089642159621306</v>
      </c>
      <c r="L111" s="69"/>
      <c r="M111" s="53"/>
    </row>
    <row r="112" spans="1:26" x14ac:dyDescent="0.3">
      <c r="A112" s="48" t="s">
        <v>17</v>
      </c>
      <c r="B112" s="45">
        <v>21910.7</v>
      </c>
      <c r="C112" s="44">
        <f>SUM(C96+D96)</f>
        <v>6840.5</v>
      </c>
      <c r="D112" s="44">
        <f>E96</f>
        <v>14841.4</v>
      </c>
      <c r="E112" s="44"/>
      <c r="F112" s="45">
        <v>2934.9</v>
      </c>
      <c r="G112" s="44">
        <f>SUM(I96+J96)</f>
        <v>1098.4000000000001</v>
      </c>
      <c r="H112" s="44">
        <f>K96</f>
        <v>1833.4</v>
      </c>
      <c r="I112" s="69"/>
      <c r="J112" s="65">
        <f>C112/B112</f>
        <v>0.31219906255847596</v>
      </c>
      <c r="K112" s="67">
        <f>G112/F112</f>
        <v>0.37425465944325192</v>
      </c>
      <c r="L112" s="69"/>
      <c r="M112" s="52"/>
    </row>
    <row r="113" spans="1:20" ht="17.25" thickBot="1" x14ac:dyDescent="0.35">
      <c r="A113" s="48" t="s">
        <v>16</v>
      </c>
      <c r="B113" s="45">
        <v>22428.5</v>
      </c>
      <c r="C113" s="44">
        <f>SUM(C95+D95)</f>
        <v>7040.4</v>
      </c>
      <c r="D113" s="44">
        <f>E95</f>
        <v>15092.5</v>
      </c>
      <c r="E113" s="44"/>
      <c r="F113" s="45">
        <v>3106.9</v>
      </c>
      <c r="G113" s="44">
        <f>SUM(I95+J95)</f>
        <v>1202.9000000000001</v>
      </c>
      <c r="H113" s="44">
        <f>K95</f>
        <v>1885</v>
      </c>
      <c r="I113" s="69"/>
      <c r="J113" s="65">
        <f t="shared" ref="J113" si="6">C113/B113</f>
        <v>0.31390418440823059</v>
      </c>
      <c r="K113" s="67">
        <f t="shared" ref="K113" si="7">G113/F113</f>
        <v>0.38717049148669092</v>
      </c>
      <c r="L113" s="69"/>
      <c r="M113" s="52"/>
    </row>
    <row r="114" spans="1:20" ht="17.25" thickBot="1" x14ac:dyDescent="0.35">
      <c r="A114" s="40" t="s">
        <v>24</v>
      </c>
      <c r="B114" s="70"/>
      <c r="C114" s="70"/>
      <c r="D114" s="70"/>
      <c r="E114" s="70"/>
      <c r="F114" s="70"/>
      <c r="G114" s="70"/>
      <c r="H114" s="71"/>
      <c r="I114" s="69"/>
      <c r="J114" s="66"/>
      <c r="K114" s="68"/>
      <c r="L114" s="69"/>
      <c r="M114" s="50"/>
    </row>
    <row r="115" spans="1:20" x14ac:dyDescent="0.3">
      <c r="A115" s="48" t="s">
        <v>23</v>
      </c>
      <c r="B115" s="45">
        <v>45941.8</v>
      </c>
      <c r="C115" s="44">
        <f>SUM(C98+D98)</f>
        <v>12835</v>
      </c>
      <c r="D115" s="44">
        <f>E98</f>
        <v>33094.5</v>
      </c>
      <c r="E115" s="44"/>
      <c r="F115" s="45">
        <v>6360.8</v>
      </c>
      <c r="G115" s="44">
        <f>SUM(I98+J98)</f>
        <v>2084.9</v>
      </c>
      <c r="H115" s="44">
        <f>K98</f>
        <v>4270</v>
      </c>
      <c r="I115" s="69"/>
      <c r="J115" s="65">
        <f t="shared" ref="J115" si="8">C115/B115</f>
        <v>0.27937520950419875</v>
      </c>
      <c r="K115" s="67">
        <f t="shared" ref="K115" si="9">G115/F115</f>
        <v>0.3277732360709345</v>
      </c>
      <c r="L115" s="69"/>
      <c r="M115" s="53"/>
    </row>
    <row r="116" spans="1:20" x14ac:dyDescent="0.3">
      <c r="A116" s="48" t="s">
        <v>17</v>
      </c>
      <c r="B116" s="45">
        <v>22609.8</v>
      </c>
      <c r="C116" s="44">
        <f>SUM(C100+D100)</f>
        <v>6323.2</v>
      </c>
      <c r="D116" s="44">
        <f>E100</f>
        <v>16281.1</v>
      </c>
      <c r="E116" s="44"/>
      <c r="F116" s="45">
        <v>3072.6</v>
      </c>
      <c r="G116" s="44">
        <f>SUM(I100+J100)</f>
        <v>1008.7</v>
      </c>
      <c r="H116" s="44">
        <f>K100</f>
        <v>2064</v>
      </c>
      <c r="I116" s="69"/>
      <c r="J116" s="65">
        <f>C116/B116</f>
        <v>0.27966633937496133</v>
      </c>
      <c r="K116" s="67">
        <f>G116/F116</f>
        <v>0.32828874568769123</v>
      </c>
      <c r="L116" s="69"/>
      <c r="M116" s="52"/>
    </row>
    <row r="117" spans="1:20" ht="17.25" thickBot="1" x14ac:dyDescent="0.35">
      <c r="A117" s="48" t="s">
        <v>16</v>
      </c>
      <c r="B117" s="45">
        <v>23331.9</v>
      </c>
      <c r="C117" s="44">
        <f>SUM(C99+D99)</f>
        <v>6511.7999999999993</v>
      </c>
      <c r="D117" s="44">
        <f>E99</f>
        <v>16813.400000000001</v>
      </c>
      <c r="E117" s="44"/>
      <c r="F117" s="45">
        <v>3288.2</v>
      </c>
      <c r="G117" s="44">
        <f>SUM(I99+J99)</f>
        <v>1076.3</v>
      </c>
      <c r="H117" s="44">
        <f>K99</f>
        <v>2206</v>
      </c>
      <c r="I117" s="69"/>
      <c r="J117" s="65">
        <f t="shared" ref="J117" si="10">C117/B117</f>
        <v>0.27909428722050061</v>
      </c>
      <c r="K117" s="67">
        <f t="shared" ref="K117" si="11">G117/F117</f>
        <v>0.327321939054802</v>
      </c>
      <c r="L117" s="69"/>
      <c r="M117" s="52"/>
    </row>
    <row r="118" spans="1:20" ht="17.25" thickBot="1" x14ac:dyDescent="0.35">
      <c r="A118" s="40">
        <v>2017</v>
      </c>
      <c r="B118" s="70"/>
      <c r="C118" s="70"/>
      <c r="D118" s="70"/>
      <c r="E118" s="70"/>
      <c r="F118" s="70"/>
      <c r="G118" s="70"/>
      <c r="H118" s="71"/>
      <c r="I118" s="69"/>
      <c r="J118" s="66"/>
      <c r="K118" s="68"/>
      <c r="L118" s="69"/>
      <c r="M118" s="50"/>
    </row>
    <row r="119" spans="1:20" x14ac:dyDescent="0.3">
      <c r="A119" s="48" t="s">
        <v>23</v>
      </c>
      <c r="B119" s="45">
        <v>46043.8</v>
      </c>
      <c r="C119" s="44">
        <f>SUM(C102+D102)</f>
        <v>14881.7</v>
      </c>
      <c r="D119" s="44">
        <f>E102</f>
        <v>31147.1</v>
      </c>
      <c r="E119" s="44"/>
      <c r="F119" s="45">
        <v>6405.8</v>
      </c>
      <c r="G119" s="44">
        <f>SUM(I102+J102)</f>
        <v>2778.8999999999996</v>
      </c>
      <c r="H119" s="44">
        <f>K102</f>
        <v>3626.9</v>
      </c>
      <c r="I119" s="69"/>
      <c r="J119" s="65">
        <f t="shared" ref="J119" si="12">C119/B119</f>
        <v>0.32320746767208614</v>
      </c>
      <c r="K119" s="67">
        <f t="shared" ref="K119" si="13">G119/F119</f>
        <v>0.43380998470136434</v>
      </c>
      <c r="L119" s="69"/>
      <c r="M119" s="53"/>
    </row>
    <row r="120" spans="1:20" x14ac:dyDescent="0.3">
      <c r="A120" s="48" t="s">
        <v>17</v>
      </c>
      <c r="B120" s="45">
        <v>22613.7</v>
      </c>
      <c r="C120" s="44">
        <f>SUM(C104+D104)</f>
        <v>7278.2</v>
      </c>
      <c r="D120" s="44">
        <f>E104</f>
        <v>15330.8</v>
      </c>
      <c r="E120" s="44"/>
      <c r="F120" s="45">
        <v>3078.2</v>
      </c>
      <c r="G120" s="44">
        <f>SUM(I104+J104)</f>
        <v>1355.7</v>
      </c>
      <c r="H120" s="44">
        <f>K104</f>
        <v>1722.6</v>
      </c>
      <c r="I120" s="69"/>
      <c r="J120" s="65">
        <f>C120/B120</f>
        <v>0.32184914454512087</v>
      </c>
      <c r="K120" s="67">
        <f>G120/F120</f>
        <v>0.4404197258137873</v>
      </c>
      <c r="L120" s="69"/>
      <c r="M120" s="52"/>
    </row>
    <row r="121" spans="1:20" x14ac:dyDescent="0.3">
      <c r="A121" s="48" t="s">
        <v>16</v>
      </c>
      <c r="B121" s="45">
        <v>23429.899999999998</v>
      </c>
      <c r="C121" s="44">
        <f>SUM(C103+D103)</f>
        <v>7603.4</v>
      </c>
      <c r="D121" s="44">
        <f>E103</f>
        <v>15816.2</v>
      </c>
      <c r="E121" s="44"/>
      <c r="F121" s="45">
        <v>3327.6</v>
      </c>
      <c r="G121" s="44">
        <f>SUM(I103+J103)</f>
        <v>1423.3</v>
      </c>
      <c r="H121" s="44">
        <f>K103</f>
        <v>1904.3</v>
      </c>
      <c r="I121" s="69"/>
      <c r="J121" s="65">
        <f t="shared" ref="J121" si="14">C121/B121</f>
        <v>0.32451696336732128</v>
      </c>
      <c r="K121" s="67">
        <f t="shared" ref="K121" si="15">G121/F121</f>
        <v>0.4277256881836759</v>
      </c>
      <c r="L121" s="69"/>
      <c r="M121" s="52"/>
    </row>
    <row r="122" spans="1:20" x14ac:dyDescent="0.3">
      <c r="A122" s="20"/>
      <c r="B122" s="26"/>
      <c r="C122" s="13"/>
      <c r="D122" s="13"/>
      <c r="E122" s="13"/>
      <c r="F122" s="26"/>
      <c r="G122" s="13"/>
      <c r="H122" s="13"/>
      <c r="M122" s="20"/>
      <c r="N122" s="26"/>
      <c r="O122" s="13"/>
      <c r="P122" s="13"/>
      <c r="Q122" s="13"/>
      <c r="R122" s="37"/>
      <c r="S122" s="13"/>
      <c r="T122" s="13"/>
    </row>
    <row r="123" spans="1:20" x14ac:dyDescent="0.3">
      <c r="B123" s="160" t="s">
        <v>47</v>
      </c>
      <c r="C123" s="161"/>
      <c r="D123" s="161"/>
      <c r="E123" s="160" t="s">
        <v>12</v>
      </c>
      <c r="F123" s="161"/>
      <c r="G123" s="162"/>
    </row>
    <row r="124" spans="1:20" x14ac:dyDescent="0.3">
      <c r="B124" s="69">
        <v>2006</v>
      </c>
      <c r="C124" s="69" t="s">
        <v>24</v>
      </c>
      <c r="D124" s="69">
        <v>2017</v>
      </c>
      <c r="E124" s="69">
        <v>2006</v>
      </c>
      <c r="F124" s="69" t="s">
        <v>24</v>
      </c>
      <c r="G124" s="69">
        <v>2017</v>
      </c>
    </row>
    <row r="125" spans="1:20" x14ac:dyDescent="0.3">
      <c r="A125" s="87" t="s">
        <v>17</v>
      </c>
      <c r="B125" s="88">
        <v>0.37425465944325192</v>
      </c>
      <c r="C125" s="14">
        <v>0.32828874568769123</v>
      </c>
      <c r="D125" s="14">
        <v>0.4404197258137873</v>
      </c>
      <c r="E125" s="88">
        <v>0.31219906255847596</v>
      </c>
      <c r="F125" s="89">
        <v>0.27966633937496133</v>
      </c>
      <c r="G125" s="89">
        <v>0.32184914454512087</v>
      </c>
    </row>
    <row r="126" spans="1:20" x14ac:dyDescent="0.3">
      <c r="A126" s="87" t="s">
        <v>16</v>
      </c>
      <c r="B126" s="88">
        <v>0.38717049148669092</v>
      </c>
      <c r="C126" s="14">
        <v>0.327321939054802</v>
      </c>
      <c r="D126" s="14">
        <v>0.4277256881836759</v>
      </c>
      <c r="E126" s="88">
        <v>0.31390418440823059</v>
      </c>
      <c r="F126" s="89">
        <v>0.27909428722050061</v>
      </c>
      <c r="G126" s="89">
        <v>0.32451696336732128</v>
      </c>
    </row>
    <row r="127" spans="1:20" x14ac:dyDescent="0.3">
      <c r="A127" s="20"/>
      <c r="C127" s="13"/>
      <c r="D127" s="13"/>
      <c r="F127" s="26"/>
      <c r="G127" s="13"/>
      <c r="H127" s="13"/>
      <c r="J127" s="20"/>
      <c r="K127" s="26"/>
      <c r="L127" s="13"/>
      <c r="M127" s="13"/>
      <c r="N127" s="13"/>
      <c r="O127" s="26"/>
      <c r="P127" s="13"/>
      <c r="Q127" s="13"/>
    </row>
    <row r="128" spans="1:20" x14ac:dyDescent="0.3">
      <c r="A128" s="20"/>
      <c r="C128" s="13"/>
      <c r="D128" s="13"/>
      <c r="F128" s="26"/>
      <c r="G128" s="13"/>
      <c r="H128" s="13"/>
      <c r="M128" s="20"/>
      <c r="N128" s="26"/>
      <c r="O128" s="13"/>
      <c r="P128" s="13"/>
      <c r="Q128" s="13"/>
      <c r="R128" s="26"/>
      <c r="S128" s="13"/>
      <c r="T128" s="13"/>
    </row>
    <row r="129" spans="1:26" x14ac:dyDescent="0.3">
      <c r="A129" s="20"/>
      <c r="C129" s="13"/>
      <c r="G129" s="13"/>
      <c r="H129" s="13"/>
      <c r="M129" s="20"/>
      <c r="N129" s="26"/>
      <c r="O129" s="13"/>
      <c r="P129" s="13"/>
      <c r="Q129" s="13"/>
      <c r="R129" s="26"/>
      <c r="S129" s="13"/>
      <c r="T129" s="13"/>
    </row>
    <row r="130" spans="1:26" x14ac:dyDescent="0.3">
      <c r="A130" s="20"/>
      <c r="C130" s="13"/>
      <c r="G130" s="13"/>
      <c r="H130" s="13"/>
      <c r="M130" s="20"/>
      <c r="N130" s="26"/>
      <c r="O130" s="13"/>
      <c r="P130" s="13"/>
      <c r="Q130" s="13"/>
      <c r="R130" s="26"/>
      <c r="S130" s="13"/>
      <c r="T130" s="13"/>
    </row>
    <row r="131" spans="1:26" x14ac:dyDescent="0.3">
      <c r="A131" s="20"/>
      <c r="B131" s="26"/>
      <c r="C131" s="13"/>
      <c r="G131" s="13"/>
      <c r="H131" s="13"/>
      <c r="M131" s="20"/>
      <c r="N131" s="26"/>
      <c r="O131" s="13"/>
      <c r="P131" s="13"/>
      <c r="Q131" s="13"/>
      <c r="R131" s="26"/>
      <c r="S131" s="13"/>
      <c r="T131" s="13"/>
    </row>
    <row r="132" spans="1:26" x14ac:dyDescent="0.3">
      <c r="A132" s="20"/>
      <c r="B132" s="26"/>
      <c r="C132" s="13"/>
      <c r="G132" s="13"/>
      <c r="H132" s="13"/>
      <c r="M132" s="20"/>
      <c r="N132" s="26"/>
      <c r="O132" s="13"/>
      <c r="P132" s="13"/>
      <c r="Q132" s="13"/>
      <c r="R132" s="26"/>
      <c r="S132" s="13"/>
      <c r="T132" s="13"/>
    </row>
    <row r="133" spans="1:26" x14ac:dyDescent="0.3">
      <c r="A133" s="20"/>
      <c r="B133" s="26"/>
      <c r="C133" s="13"/>
      <c r="D133" s="13"/>
      <c r="E133" s="13"/>
      <c r="F133" s="26"/>
      <c r="G133" s="13"/>
      <c r="H133" s="13"/>
      <c r="M133" s="20"/>
      <c r="N133" s="26"/>
      <c r="O133" s="13"/>
      <c r="P133" s="13"/>
      <c r="Q133" s="13"/>
      <c r="R133" s="26"/>
      <c r="S133" s="13"/>
      <c r="T133" s="13"/>
    </row>
    <row r="134" spans="1:26" x14ac:dyDescent="0.3">
      <c r="A134" s="20"/>
      <c r="B134" s="26"/>
      <c r="C134" s="13"/>
      <c r="D134" s="13"/>
      <c r="E134" s="13"/>
      <c r="F134" s="26"/>
      <c r="G134" s="13"/>
      <c r="H134" s="13"/>
      <c r="M134" s="20"/>
      <c r="N134" s="26"/>
      <c r="O134" s="13"/>
      <c r="P134" s="13"/>
      <c r="Q134" s="13"/>
      <c r="R134" s="26"/>
      <c r="S134" s="13"/>
      <c r="T134" s="13"/>
    </row>
    <row r="135" spans="1:26" x14ac:dyDescent="0.3">
      <c r="A135" s="20"/>
      <c r="B135" s="26"/>
      <c r="C135" s="13"/>
      <c r="D135" s="13"/>
      <c r="E135" s="13"/>
      <c r="F135" s="26"/>
      <c r="G135" s="13"/>
      <c r="H135" s="13"/>
      <c r="M135" s="20"/>
      <c r="N135" s="26"/>
      <c r="O135" s="13"/>
      <c r="P135" s="13"/>
      <c r="Q135" s="13"/>
      <c r="R135" s="26"/>
      <c r="S135" s="13"/>
      <c r="T135" s="13"/>
    </row>
    <row r="136" spans="1:26" x14ac:dyDescent="0.3">
      <c r="A136" s="20"/>
      <c r="B136" s="26"/>
      <c r="C136" s="13"/>
      <c r="D136" s="13"/>
      <c r="E136" s="13"/>
      <c r="F136" s="26"/>
      <c r="G136" s="13"/>
      <c r="H136" s="13"/>
      <c r="M136" s="20"/>
      <c r="N136" s="26"/>
      <c r="O136" s="13"/>
      <c r="P136" s="13"/>
      <c r="Q136" s="13"/>
      <c r="R136" s="26"/>
      <c r="S136" s="13"/>
      <c r="T136" s="13"/>
    </row>
    <row r="137" spans="1:26" x14ac:dyDescent="0.3">
      <c r="A137" s="20"/>
      <c r="B137" s="26"/>
      <c r="C137" s="13"/>
      <c r="D137" s="13"/>
      <c r="E137" s="13"/>
      <c r="F137" s="26"/>
      <c r="G137" s="13"/>
      <c r="H137" s="13"/>
      <c r="M137" s="20"/>
      <c r="N137" s="26"/>
      <c r="O137" s="13"/>
      <c r="P137" s="13"/>
      <c r="Q137" s="13"/>
      <c r="R137" s="26"/>
      <c r="S137" s="13"/>
      <c r="T137" s="13"/>
    </row>
    <row r="138" spans="1:26" x14ac:dyDescent="0.3">
      <c r="A138" s="42" t="s">
        <v>35</v>
      </c>
    </row>
    <row r="139" spans="1:26" x14ac:dyDescent="0.3">
      <c r="A139" s="42" t="s">
        <v>34</v>
      </c>
    </row>
    <row r="141" spans="1:26" x14ac:dyDescent="0.3">
      <c r="A141" s="15" t="s">
        <v>37</v>
      </c>
      <c r="B141" s="2" t="s">
        <v>62</v>
      </c>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3">
      <c r="A142" s="17" t="s">
        <v>51</v>
      </c>
      <c r="M142" s="169" t="s">
        <v>44</v>
      </c>
      <c r="N142" s="170"/>
    </row>
    <row r="144" spans="1:26" s="56" customFormat="1" ht="17.25" thickBot="1" x14ac:dyDescent="0.35">
      <c r="A144" s="17"/>
      <c r="B144" s="55" t="s">
        <v>45</v>
      </c>
      <c r="N144" s="56" t="s">
        <v>41</v>
      </c>
    </row>
    <row r="145" spans="1:25" s="27" customFormat="1" ht="17.25" thickBot="1" x14ac:dyDescent="0.35">
      <c r="A145" s="18"/>
      <c r="B145" s="166" t="s">
        <v>8</v>
      </c>
      <c r="C145" s="167"/>
      <c r="D145" s="167"/>
      <c r="E145" s="167"/>
      <c r="F145" s="167"/>
      <c r="G145" s="167"/>
      <c r="H145" s="167"/>
      <c r="I145" s="167"/>
      <c r="J145" s="167"/>
      <c r="K145" s="167"/>
      <c r="L145" s="168"/>
      <c r="N145" s="166" t="s">
        <v>8</v>
      </c>
      <c r="O145" s="167"/>
      <c r="P145" s="167"/>
      <c r="Q145" s="167"/>
      <c r="R145" s="167"/>
      <c r="S145" s="167"/>
      <c r="T145" s="167"/>
      <c r="U145" s="167"/>
      <c r="V145" s="167"/>
      <c r="W145" s="167"/>
      <c r="X145" s="168"/>
    </row>
    <row r="146" spans="1:25" s="27" customFormat="1" ht="15" customHeight="1" thickBot="1" x14ac:dyDescent="0.35">
      <c r="A146" s="18"/>
      <c r="B146" s="166" t="s">
        <v>12</v>
      </c>
      <c r="C146" s="167"/>
      <c r="D146" s="167"/>
      <c r="E146" s="167"/>
      <c r="F146" s="167"/>
      <c r="G146" s="24"/>
      <c r="H146" s="171" t="s">
        <v>47</v>
      </c>
      <c r="I146" s="172"/>
      <c r="J146" s="172"/>
      <c r="K146" s="172"/>
      <c r="L146" s="173"/>
      <c r="N146" s="171" t="s">
        <v>12</v>
      </c>
      <c r="O146" s="172"/>
      <c r="P146" s="172"/>
      <c r="Q146" s="172"/>
      <c r="R146" s="173"/>
      <c r="S146" s="24"/>
      <c r="T146" s="171" t="s">
        <v>47</v>
      </c>
      <c r="U146" s="172"/>
      <c r="V146" s="172"/>
      <c r="W146" s="172"/>
      <c r="X146" s="173"/>
    </row>
    <row r="147" spans="1:25" s="60" customFormat="1" ht="13.5" thickBot="1" x14ac:dyDescent="0.25">
      <c r="A147" s="41"/>
      <c r="B147" s="61" t="s">
        <v>0</v>
      </c>
      <c r="C147" s="61" t="s">
        <v>1</v>
      </c>
      <c r="D147" s="61" t="s">
        <v>2</v>
      </c>
      <c r="E147" s="61" t="s">
        <v>3</v>
      </c>
      <c r="F147" s="61" t="s">
        <v>4</v>
      </c>
      <c r="G147" s="59"/>
      <c r="H147" s="61" t="s">
        <v>0</v>
      </c>
      <c r="I147" s="61" t="s">
        <v>1</v>
      </c>
      <c r="J147" s="61" t="s">
        <v>2</v>
      </c>
      <c r="K147" s="61" t="s">
        <v>3</v>
      </c>
      <c r="L147" s="61" t="s">
        <v>4</v>
      </c>
      <c r="N147" s="61" t="s">
        <v>0</v>
      </c>
      <c r="O147" s="61" t="s">
        <v>1</v>
      </c>
      <c r="P147" s="61" t="s">
        <v>2</v>
      </c>
      <c r="Q147" s="61" t="s">
        <v>3</v>
      </c>
      <c r="R147" s="61" t="s">
        <v>4</v>
      </c>
      <c r="S147" s="59"/>
      <c r="T147" s="61" t="s">
        <v>0</v>
      </c>
      <c r="U147" s="61" t="s">
        <v>1</v>
      </c>
      <c r="V147" s="61" t="s">
        <v>2</v>
      </c>
      <c r="W147" s="61" t="s">
        <v>3</v>
      </c>
      <c r="X147" s="61" t="s">
        <v>4</v>
      </c>
    </row>
    <row r="148" spans="1:25" ht="17.25" thickBot="1" x14ac:dyDescent="0.35">
      <c r="A148" s="40">
        <v>2006</v>
      </c>
      <c r="B148" s="70"/>
      <c r="C148" s="70"/>
      <c r="D148" s="70"/>
      <c r="E148" s="70"/>
      <c r="F148" s="70"/>
      <c r="G148" s="70"/>
      <c r="H148" s="70"/>
      <c r="I148" s="70"/>
      <c r="J148" s="70"/>
      <c r="K148" s="70"/>
      <c r="L148" s="71"/>
      <c r="M148" s="50"/>
      <c r="N148" s="72"/>
      <c r="O148" s="73"/>
      <c r="P148" s="73"/>
      <c r="Q148" s="73"/>
      <c r="R148" s="73"/>
      <c r="S148" s="74"/>
      <c r="T148" s="73"/>
      <c r="U148" s="73"/>
      <c r="V148" s="73"/>
      <c r="W148" s="73"/>
      <c r="X148" s="75"/>
    </row>
    <row r="149" spans="1:25" x14ac:dyDescent="0.3">
      <c r="A149" s="48" t="s">
        <v>23</v>
      </c>
      <c r="B149" s="52">
        <v>44339.199999999997</v>
      </c>
      <c r="C149" s="52">
        <v>6871.9</v>
      </c>
      <c r="D149" s="52">
        <v>11826.4</v>
      </c>
      <c r="E149" s="52">
        <v>25083.200000000001</v>
      </c>
      <c r="F149" s="52">
        <v>557.70000000000005</v>
      </c>
      <c r="G149" s="50"/>
      <c r="H149" s="52">
        <v>6041.8</v>
      </c>
      <c r="I149" s="52">
        <v>931.8</v>
      </c>
      <c r="J149" s="52">
        <v>1718.4</v>
      </c>
      <c r="K149" s="52">
        <v>3369.5</v>
      </c>
      <c r="L149" s="52">
        <v>22.1</v>
      </c>
      <c r="M149" s="79"/>
      <c r="N149" s="51">
        <v>1</v>
      </c>
      <c r="O149" s="49">
        <f>C149/$B$149</f>
        <v>0.15498475389722863</v>
      </c>
      <c r="P149" s="49">
        <f>D149/$B$149</f>
        <v>0.26672560623556585</v>
      </c>
      <c r="Q149" s="49">
        <f>E149/$B$149</f>
        <v>0.56571160508083151</v>
      </c>
      <c r="R149" s="49">
        <f>F149/$B$149</f>
        <v>1.2578034786374136E-2</v>
      </c>
      <c r="S149" s="50"/>
      <c r="T149" s="51">
        <v>1</v>
      </c>
      <c r="U149" s="49">
        <f>I149/$H$149</f>
        <v>0.15422556191863351</v>
      </c>
      <c r="V149" s="49">
        <f>J149/$H$149</f>
        <v>0.28441855076301764</v>
      </c>
      <c r="W149" s="49">
        <f>K149/$H$149</f>
        <v>0.55769803700883835</v>
      </c>
      <c r="X149" s="49">
        <f>L149/$H$149</f>
        <v>3.657850309510411E-3</v>
      </c>
    </row>
    <row r="150" spans="1:25" x14ac:dyDescent="0.3">
      <c r="A150" s="48" t="s">
        <v>17</v>
      </c>
      <c r="B150" s="52">
        <v>22428.5</v>
      </c>
      <c r="C150" s="52">
        <v>3678.4</v>
      </c>
      <c r="D150" s="52">
        <v>5973</v>
      </c>
      <c r="E150" s="52">
        <v>12457.4</v>
      </c>
      <c r="F150" s="52">
        <v>319.7</v>
      </c>
      <c r="G150" s="50"/>
      <c r="H150" s="52">
        <v>3106.9</v>
      </c>
      <c r="I150" s="52">
        <v>530.29999999999995</v>
      </c>
      <c r="J150" s="52">
        <v>927.9</v>
      </c>
      <c r="K150" s="52">
        <v>1629.6</v>
      </c>
      <c r="L150" s="52">
        <v>19</v>
      </c>
      <c r="M150" s="79"/>
      <c r="N150" s="51">
        <v>1</v>
      </c>
      <c r="O150" s="49">
        <f>C150/$B$150</f>
        <v>0.16400561785228615</v>
      </c>
      <c r="P150" s="49">
        <f>D150/$B$150</f>
        <v>0.26631295004124217</v>
      </c>
      <c r="Q150" s="49">
        <f>E150/$B$150</f>
        <v>0.55542724658358777</v>
      </c>
      <c r="R150" s="49">
        <f>F150/$B$150</f>
        <v>1.4254185522883831E-2</v>
      </c>
      <c r="S150" s="52"/>
      <c r="T150" s="51">
        <v>1</v>
      </c>
      <c r="U150" s="49">
        <f>I150/$H$150</f>
        <v>0.17068460523351248</v>
      </c>
      <c r="V150" s="49">
        <f>J150/$H$150</f>
        <v>0.29865782612893882</v>
      </c>
      <c r="W150" s="49">
        <f>K150/$H$150</f>
        <v>0.52450996169815567</v>
      </c>
      <c r="X150" s="49">
        <f>L150/$H$150</f>
        <v>6.1154205156265084E-3</v>
      </c>
    </row>
    <row r="151" spans="1:25" ht="17.25" thickBot="1" x14ac:dyDescent="0.35">
      <c r="A151" s="48" t="s">
        <v>16</v>
      </c>
      <c r="B151" s="52">
        <v>21910.7</v>
      </c>
      <c r="C151" s="52">
        <v>3193.5</v>
      </c>
      <c r="D151" s="52">
        <v>5853.4</v>
      </c>
      <c r="E151" s="52">
        <v>12625.8</v>
      </c>
      <c r="F151" s="52">
        <v>238</v>
      </c>
      <c r="G151" s="50"/>
      <c r="H151" s="52">
        <v>2934.9</v>
      </c>
      <c r="I151" s="52">
        <v>401.5</v>
      </c>
      <c r="J151" s="52">
        <v>790.5</v>
      </c>
      <c r="K151" s="52">
        <v>1739.9</v>
      </c>
      <c r="L151" s="52">
        <v>3.1</v>
      </c>
      <c r="M151" s="79"/>
      <c r="N151" s="51">
        <v>1</v>
      </c>
      <c r="O151" s="49">
        <f>C151/$B$151</f>
        <v>0.14575070627592912</v>
      </c>
      <c r="P151" s="49">
        <f>D151/$B$151</f>
        <v>0.26714801444043318</v>
      </c>
      <c r="Q151" s="49">
        <f>E151/$B$151</f>
        <v>0.57623900651279958</v>
      </c>
      <c r="R151" s="49">
        <f>F151/$B$151</f>
        <v>1.0862272770837992E-2</v>
      </c>
      <c r="S151" s="52"/>
      <c r="T151" s="51">
        <v>1</v>
      </c>
      <c r="U151" s="49">
        <f>I151/$H$151</f>
        <v>0.13680193532999421</v>
      </c>
      <c r="V151" s="49">
        <f>J151/$H$151</f>
        <v>0.269344781764285</v>
      </c>
      <c r="W151" s="49">
        <f>K151/$H$151</f>
        <v>0.59283110157075203</v>
      </c>
      <c r="X151" s="49">
        <f>L151/$H$151</f>
        <v>1.0562540461344508E-3</v>
      </c>
    </row>
    <row r="152" spans="1:25" ht="17.25" thickBot="1" x14ac:dyDescent="0.35">
      <c r="A152" s="40" t="s">
        <v>24</v>
      </c>
      <c r="B152" s="70"/>
      <c r="C152" s="70"/>
      <c r="D152" s="70"/>
      <c r="E152" s="70"/>
      <c r="F152" s="70"/>
      <c r="G152" s="70"/>
      <c r="H152" s="70"/>
      <c r="I152" s="70"/>
      <c r="J152" s="70"/>
      <c r="K152" s="70"/>
      <c r="L152" s="71"/>
      <c r="M152" s="79"/>
      <c r="N152" s="72"/>
      <c r="O152" s="73"/>
      <c r="P152" s="73"/>
      <c r="Q152" s="73"/>
      <c r="R152" s="73"/>
      <c r="S152" s="74"/>
      <c r="T152" s="73"/>
      <c r="U152" s="73"/>
      <c r="V152" s="73"/>
      <c r="W152" s="73"/>
      <c r="X152" s="75"/>
    </row>
    <row r="153" spans="1:25" x14ac:dyDescent="0.3">
      <c r="A153" s="48" t="s">
        <v>23</v>
      </c>
      <c r="B153" s="52">
        <v>45941.8</v>
      </c>
      <c r="C153" s="52">
        <v>4192</v>
      </c>
      <c r="D153" s="52">
        <v>9652.2000000000007</v>
      </c>
      <c r="E153" s="52">
        <v>32055.4</v>
      </c>
      <c r="F153" s="52">
        <v>42.2</v>
      </c>
      <c r="G153" s="50"/>
      <c r="H153" s="52">
        <v>6360.8</v>
      </c>
      <c r="I153" s="52">
        <v>719</v>
      </c>
      <c r="J153" s="52">
        <v>1356.8</v>
      </c>
      <c r="K153" s="52">
        <v>4279.2</v>
      </c>
      <c r="L153" s="52">
        <v>5.9</v>
      </c>
      <c r="M153" s="79"/>
      <c r="N153" s="51">
        <v>1</v>
      </c>
      <c r="O153" s="49">
        <f>C153/$B$153</f>
        <v>9.12458806577017E-2</v>
      </c>
      <c r="P153" s="49">
        <f>D153/$B$153</f>
        <v>0.21009625221475867</v>
      </c>
      <c r="Q153" s="49">
        <f>E153/$B$153</f>
        <v>0.69773931365336139</v>
      </c>
      <c r="R153" s="49">
        <f>F153/$B$153</f>
        <v>9.1855347417819943E-4</v>
      </c>
      <c r="S153" s="50"/>
      <c r="T153" s="51">
        <v>1</v>
      </c>
      <c r="U153" s="49">
        <f>I153/$H$153</f>
        <v>0.11303609608854231</v>
      </c>
      <c r="V153" s="49">
        <f>J153/$H$153</f>
        <v>0.21330650232675133</v>
      </c>
      <c r="W153" s="49">
        <f>K153/$H$153</f>
        <v>0.67274556659539675</v>
      </c>
      <c r="X153" s="49">
        <f>L153/$H$153</f>
        <v>9.2755628222865056E-4</v>
      </c>
    </row>
    <row r="154" spans="1:25" x14ac:dyDescent="0.3">
      <c r="A154" s="48" t="s">
        <v>17</v>
      </c>
      <c r="B154" s="52">
        <v>23331.9</v>
      </c>
      <c r="C154" s="52">
        <v>2230.1999999999998</v>
      </c>
      <c r="D154" s="52">
        <v>4912.8</v>
      </c>
      <c r="E154" s="52">
        <v>16171.4</v>
      </c>
      <c r="F154" s="52">
        <v>17.600000000000001</v>
      </c>
      <c r="G154" s="50"/>
      <c r="H154" s="52">
        <v>3288.2</v>
      </c>
      <c r="I154" s="52">
        <v>386.2</v>
      </c>
      <c r="J154" s="52">
        <v>699.6</v>
      </c>
      <c r="K154" s="52">
        <v>2196.6</v>
      </c>
      <c r="L154" s="52">
        <v>5.9</v>
      </c>
      <c r="M154" s="79"/>
      <c r="N154" s="51">
        <v>1</v>
      </c>
      <c r="O154" s="49">
        <f>C154/$B$154</f>
        <v>9.5585871703547487E-2</v>
      </c>
      <c r="P154" s="49">
        <f>D154/$B$154</f>
        <v>0.210561505921078</v>
      </c>
      <c r="Q154" s="49">
        <f>E154/$B$154</f>
        <v>0.6931025763011156</v>
      </c>
      <c r="R154" s="49">
        <f>F154/$B$154</f>
        <v>7.5433205182604077E-4</v>
      </c>
      <c r="S154" s="52"/>
      <c r="T154" s="51">
        <v>1</v>
      </c>
      <c r="U154" s="49">
        <f>I154/$H$154</f>
        <v>0.1174502767471565</v>
      </c>
      <c r="V154" s="49">
        <f>J154/$H$154</f>
        <v>0.2127607809743933</v>
      </c>
      <c r="W154" s="49">
        <f>K154/$H$154</f>
        <v>0.66802505930296208</v>
      </c>
      <c r="X154" s="49">
        <f>L154/$H$154</f>
        <v>1.7942947509275594E-3</v>
      </c>
    </row>
    <row r="155" spans="1:25" ht="17.25" thickBot="1" x14ac:dyDescent="0.35">
      <c r="A155" s="48" t="s">
        <v>16</v>
      </c>
      <c r="B155" s="52">
        <v>22609.8</v>
      </c>
      <c r="C155" s="52">
        <v>1961.8</v>
      </c>
      <c r="D155" s="52">
        <v>4739.3999999999996</v>
      </c>
      <c r="E155" s="52">
        <v>15884</v>
      </c>
      <c r="F155" s="52">
        <v>24.6</v>
      </c>
      <c r="G155" s="50"/>
      <c r="H155" s="52">
        <v>3072.6</v>
      </c>
      <c r="I155" s="52">
        <v>332.8</v>
      </c>
      <c r="J155" s="52">
        <v>657.2</v>
      </c>
      <c r="K155" s="52">
        <v>2082.6</v>
      </c>
      <c r="L155" s="52">
        <v>0</v>
      </c>
      <c r="M155" s="79"/>
      <c r="N155" s="51">
        <v>1</v>
      </c>
      <c r="O155" s="49">
        <f>C155/$B$155</f>
        <v>8.6767684809242004E-2</v>
      </c>
      <c r="P155" s="49">
        <f>D155/$B$155</f>
        <v>0.20961706870472097</v>
      </c>
      <c r="Q155" s="49">
        <f>E155/$B$155</f>
        <v>0.70252722270873691</v>
      </c>
      <c r="R155" s="49">
        <f>F155/$B$155</f>
        <v>1.0880237773001089E-3</v>
      </c>
      <c r="S155" s="52"/>
      <c r="T155" s="51">
        <v>1</v>
      </c>
      <c r="U155" s="49">
        <f>I155/$H$155</f>
        <v>0.10831217861094838</v>
      </c>
      <c r="V155" s="49">
        <f>J155/$H$155</f>
        <v>0.21389051617522623</v>
      </c>
      <c r="W155" s="49">
        <f>K155/$H$155</f>
        <v>0.67779730521382542</v>
      </c>
      <c r="X155" s="49">
        <f>L155/$H$155</f>
        <v>0</v>
      </c>
    </row>
    <row r="156" spans="1:25" ht="17.25" thickBot="1" x14ac:dyDescent="0.35">
      <c r="A156" s="40">
        <v>2017</v>
      </c>
      <c r="B156" s="70"/>
      <c r="C156" s="70"/>
      <c r="D156" s="70"/>
      <c r="E156" s="70"/>
      <c r="F156" s="70"/>
      <c r="G156" s="70"/>
      <c r="H156" s="70"/>
      <c r="I156" s="70"/>
      <c r="J156" s="70"/>
      <c r="K156" s="70"/>
      <c r="L156" s="71"/>
      <c r="M156" s="79"/>
      <c r="N156" s="72"/>
      <c r="O156" s="73"/>
      <c r="P156" s="73"/>
      <c r="Q156" s="73"/>
      <c r="R156" s="73"/>
      <c r="S156" s="74"/>
      <c r="T156" s="73"/>
      <c r="U156" s="73"/>
      <c r="V156" s="73"/>
      <c r="W156" s="73"/>
      <c r="X156" s="75"/>
    </row>
    <row r="157" spans="1:25" x14ac:dyDescent="0.3">
      <c r="A157" s="48" t="s">
        <v>23</v>
      </c>
      <c r="B157" s="52">
        <v>46043.7</v>
      </c>
      <c r="C157" s="52">
        <v>6336.9</v>
      </c>
      <c r="D157" s="52">
        <v>11071.9</v>
      </c>
      <c r="E157" s="52">
        <v>28594</v>
      </c>
      <c r="F157" s="52">
        <v>41</v>
      </c>
      <c r="G157" s="50"/>
      <c r="H157" s="52">
        <v>6405.8</v>
      </c>
      <c r="I157" s="52">
        <v>2050.6</v>
      </c>
      <c r="J157" s="52">
        <v>2387.8000000000002</v>
      </c>
      <c r="K157" s="52">
        <v>1962.1</v>
      </c>
      <c r="L157" s="52">
        <v>5.3</v>
      </c>
      <c r="M157" s="79"/>
      <c r="N157" s="51">
        <v>1</v>
      </c>
      <c r="O157" s="49">
        <f>C157/$B$157</f>
        <v>0.13762794910052842</v>
      </c>
      <c r="P157" s="49">
        <f t="shared" ref="P157:R157" si="16">D157/$B$157</f>
        <v>0.24046503647621717</v>
      </c>
      <c r="Q157" s="49">
        <f t="shared" si="16"/>
        <v>0.62101872786070633</v>
      </c>
      <c r="R157" s="49">
        <f t="shared" si="16"/>
        <v>8.9045841233436934E-4</v>
      </c>
      <c r="S157" s="50"/>
      <c r="T157" s="51">
        <v>1</v>
      </c>
      <c r="U157" s="49">
        <f>I157/$H$157</f>
        <v>0.32011614474382588</v>
      </c>
      <c r="V157" s="49">
        <f t="shared" ref="V157:X157" si="17">J157/$H$157</f>
        <v>0.37275593992943895</v>
      </c>
      <c r="W157" s="49">
        <f t="shared" si="17"/>
        <v>0.30630054013550218</v>
      </c>
      <c r="X157" s="49">
        <f t="shared" si="17"/>
        <v>8.2737519123294505E-4</v>
      </c>
    </row>
    <row r="158" spans="1:25" x14ac:dyDescent="0.3">
      <c r="A158" s="48" t="s">
        <v>17</v>
      </c>
      <c r="B158" s="52">
        <v>23430</v>
      </c>
      <c r="C158" s="52">
        <v>3280.3</v>
      </c>
      <c r="D158" s="52">
        <v>5671.1</v>
      </c>
      <c r="E158" s="52">
        <v>14458</v>
      </c>
      <c r="F158" s="52">
        <v>20.5</v>
      </c>
      <c r="G158" s="50"/>
      <c r="H158" s="52">
        <v>3327.6</v>
      </c>
      <c r="I158" s="52">
        <v>1039.9000000000001</v>
      </c>
      <c r="J158" s="52">
        <v>1268.9000000000001</v>
      </c>
      <c r="K158" s="52">
        <v>1016.4</v>
      </c>
      <c r="L158" s="52">
        <v>2.2999999999999998</v>
      </c>
      <c r="M158" s="79"/>
      <c r="N158" s="51">
        <v>1</v>
      </c>
      <c r="O158" s="49">
        <f>C158/$B$158</f>
        <v>0.14000426803243707</v>
      </c>
      <c r="P158" s="49">
        <f>D158/$B$158</f>
        <v>0.24204438753734531</v>
      </c>
      <c r="Q158" s="49">
        <f>E158/$B$158</f>
        <v>0.61707212974818604</v>
      </c>
      <c r="R158" s="49">
        <f>F158/$B$158</f>
        <v>8.7494664959453694E-4</v>
      </c>
      <c r="S158" s="52"/>
      <c r="T158" s="51">
        <v>1</v>
      </c>
      <c r="U158" s="49">
        <f>I158/$H$158</f>
        <v>0.31250751292222628</v>
      </c>
      <c r="V158" s="49">
        <f>J158/$H$158</f>
        <v>0.38132588051448496</v>
      </c>
      <c r="W158" s="49">
        <f>K158/$H$158</f>
        <v>0.30544536602957084</v>
      </c>
      <c r="X158" s="49">
        <f>L158/$H$158</f>
        <v>6.9118884481307846E-4</v>
      </c>
    </row>
    <row r="159" spans="1:25" x14ac:dyDescent="0.3">
      <c r="A159" s="48" t="s">
        <v>16</v>
      </c>
      <c r="B159" s="52">
        <v>22613.7</v>
      </c>
      <c r="C159" s="52">
        <v>3056.6</v>
      </c>
      <c r="D159" s="52">
        <v>5400.7</v>
      </c>
      <c r="E159" s="52">
        <v>14135.9</v>
      </c>
      <c r="F159" s="52">
        <v>20.5</v>
      </c>
      <c r="G159" s="50"/>
      <c r="H159" s="52">
        <v>3078.2</v>
      </c>
      <c r="I159" s="52">
        <v>1010.6</v>
      </c>
      <c r="J159" s="52">
        <v>1118.9000000000001</v>
      </c>
      <c r="K159" s="52">
        <v>945.7</v>
      </c>
      <c r="L159" s="52">
        <v>3</v>
      </c>
      <c r="M159" s="79"/>
      <c r="N159" s="51">
        <v>1</v>
      </c>
      <c r="O159" s="49">
        <f>C159/$B$159</f>
        <v>0.13516585078956561</v>
      </c>
      <c r="P159" s="49">
        <f t="shared" ref="P159:R159" si="18">D159/$B$159</f>
        <v>0.23882425255486717</v>
      </c>
      <c r="Q159" s="49">
        <f t="shared" si="18"/>
        <v>0.62510336654329013</v>
      </c>
      <c r="R159" s="49">
        <f t="shared" si="18"/>
        <v>9.065301122770709E-4</v>
      </c>
      <c r="S159" s="52"/>
      <c r="T159" s="51">
        <v>1</v>
      </c>
      <c r="U159" s="49">
        <f>I159/$H$159</f>
        <v>0.32830875186797481</v>
      </c>
      <c r="V159" s="49">
        <f t="shared" ref="V159:X159" si="19">J159/$H$159</f>
        <v>0.36349165096484964</v>
      </c>
      <c r="W159" s="49">
        <f t="shared" si="19"/>
        <v>0.30722500162432592</v>
      </c>
      <c r="X159" s="49">
        <f t="shared" si="19"/>
        <v>9.7459554284971741E-4</v>
      </c>
    </row>
    <row r="160" spans="1:25" x14ac:dyDescent="0.3">
      <c r="B160" s="13"/>
      <c r="C160" s="13"/>
      <c r="D160" s="13"/>
      <c r="E160" s="13"/>
      <c r="F160" s="13"/>
      <c r="G160" s="13"/>
      <c r="H160" s="13"/>
      <c r="I160" s="13"/>
      <c r="J160" s="13"/>
      <c r="K160" s="13"/>
      <c r="L160" s="13"/>
      <c r="N160" s="24"/>
      <c r="O160" s="24"/>
      <c r="P160" s="24"/>
      <c r="Q160" s="24"/>
      <c r="R160" s="24"/>
      <c r="S160" s="24"/>
      <c r="T160" s="24"/>
      <c r="U160" s="24"/>
      <c r="V160" s="24"/>
      <c r="W160" s="24"/>
      <c r="X160" s="24"/>
      <c r="Y160" s="24"/>
    </row>
    <row r="161" spans="1:26" ht="17.25" thickBot="1" x14ac:dyDescent="0.35">
      <c r="B161" s="20" t="s">
        <v>45</v>
      </c>
      <c r="C161" s="13"/>
      <c r="D161" s="13"/>
      <c r="E161" s="13"/>
      <c r="F161" s="13"/>
      <c r="G161" s="13"/>
      <c r="H161" s="13"/>
      <c r="I161" s="13"/>
      <c r="J161" s="56" t="s">
        <v>41</v>
      </c>
      <c r="K161" s="26"/>
      <c r="L161" s="13"/>
      <c r="N161" s="29"/>
      <c r="O161" s="29"/>
      <c r="P161" s="29"/>
      <c r="Q161" s="29"/>
    </row>
    <row r="162" spans="1:26" s="27" customFormat="1" ht="15" customHeight="1" thickBot="1" x14ac:dyDescent="0.35">
      <c r="A162" s="18"/>
      <c r="B162" s="163" t="s">
        <v>8</v>
      </c>
      <c r="C162" s="164"/>
      <c r="D162" s="164"/>
      <c r="E162" s="164"/>
      <c r="F162" s="164"/>
      <c r="G162" s="164"/>
      <c r="H162" s="165"/>
      <c r="I162" s="3"/>
      <c r="K162" s="3"/>
      <c r="L162" s="3"/>
      <c r="M162" s="18"/>
      <c r="N162" s="3"/>
      <c r="O162" s="3"/>
      <c r="P162" s="3"/>
      <c r="Q162" s="3"/>
      <c r="R162" s="3"/>
      <c r="S162" s="3"/>
      <c r="T162" s="3"/>
      <c r="U162" s="3"/>
      <c r="V162" s="3"/>
      <c r="W162" s="3"/>
      <c r="X162" s="3"/>
      <c r="Y162" s="3"/>
      <c r="Z162" s="3"/>
    </row>
    <row r="163" spans="1:26" s="27" customFormat="1" ht="15" customHeight="1" thickBot="1" x14ac:dyDescent="0.35">
      <c r="A163" s="28"/>
      <c r="B163" s="166" t="s">
        <v>12</v>
      </c>
      <c r="C163" s="167"/>
      <c r="D163" s="168"/>
      <c r="E163" s="31"/>
      <c r="F163" s="166" t="s">
        <v>47</v>
      </c>
      <c r="G163" s="167"/>
      <c r="H163" s="168"/>
      <c r="I163" s="3"/>
      <c r="J163" s="56" t="s">
        <v>49</v>
      </c>
      <c r="K163" s="3"/>
      <c r="L163" s="3"/>
      <c r="M163" s="28"/>
      <c r="N163" s="3"/>
      <c r="O163" s="3"/>
      <c r="P163" s="3"/>
      <c r="Q163" s="3"/>
      <c r="R163" s="3"/>
      <c r="S163" s="3"/>
      <c r="T163" s="3"/>
      <c r="U163" s="3"/>
      <c r="V163" s="3"/>
      <c r="W163" s="3"/>
      <c r="X163" s="3"/>
      <c r="Y163" s="3"/>
      <c r="Z163" s="3"/>
    </row>
    <row r="164" spans="1:26" s="60" customFormat="1" ht="26.25" thickBot="1" x14ac:dyDescent="0.25">
      <c r="A164" s="57"/>
      <c r="B164" s="82" t="s">
        <v>0</v>
      </c>
      <c r="C164" s="82" t="s">
        <v>42</v>
      </c>
      <c r="D164" s="82" t="s">
        <v>43</v>
      </c>
      <c r="E164" s="83"/>
      <c r="F164" s="82" t="s">
        <v>0</v>
      </c>
      <c r="G164" s="82" t="s">
        <v>42</v>
      </c>
      <c r="H164" s="82" t="s">
        <v>43</v>
      </c>
      <c r="J164" s="64" t="s">
        <v>12</v>
      </c>
      <c r="K164" s="64" t="s">
        <v>47</v>
      </c>
      <c r="M164" s="57"/>
    </row>
    <row r="165" spans="1:26" ht="17.25" thickBot="1" x14ac:dyDescent="0.35">
      <c r="A165" s="40">
        <v>2006</v>
      </c>
      <c r="B165" s="70"/>
      <c r="C165" s="70"/>
      <c r="D165" s="70"/>
      <c r="E165" s="70"/>
      <c r="F165" s="70"/>
      <c r="G165" s="70"/>
      <c r="H165" s="71"/>
      <c r="I165" s="79"/>
      <c r="J165" s="40"/>
      <c r="K165" s="47"/>
      <c r="L165" s="79"/>
      <c r="M165" s="78"/>
    </row>
    <row r="166" spans="1:26" x14ac:dyDescent="0.3">
      <c r="A166" s="48" t="s">
        <v>23</v>
      </c>
      <c r="B166" s="45">
        <v>44339.199999999997</v>
      </c>
      <c r="C166" s="44">
        <f>SUM(C149+D149)</f>
        <v>18698.3</v>
      </c>
      <c r="D166" s="44">
        <f>E149</f>
        <v>25083.200000000001</v>
      </c>
      <c r="E166" s="44"/>
      <c r="F166" s="45">
        <v>6041.8</v>
      </c>
      <c r="G166" s="44">
        <f>SUM(I149+J149)</f>
        <v>2650.2</v>
      </c>
      <c r="H166" s="44">
        <f>K149</f>
        <v>3369.5</v>
      </c>
      <c r="I166" s="79"/>
      <c r="J166" s="65">
        <f>C166/B166</f>
        <v>0.42171036013279445</v>
      </c>
      <c r="K166" s="67">
        <f>G166/F166</f>
        <v>0.4386441126816511</v>
      </c>
      <c r="L166" s="79"/>
      <c r="M166" s="80"/>
    </row>
    <row r="167" spans="1:26" x14ac:dyDescent="0.3">
      <c r="A167" s="48" t="s">
        <v>17</v>
      </c>
      <c r="B167" s="45">
        <v>22428.5</v>
      </c>
      <c r="C167" s="44">
        <f>SUM(C150+D150)</f>
        <v>9651.4</v>
      </c>
      <c r="D167" s="44">
        <f>E150</f>
        <v>12457.4</v>
      </c>
      <c r="E167" s="44"/>
      <c r="F167" s="45">
        <v>3106.9</v>
      </c>
      <c r="G167" s="44">
        <f>SUM(I150+J150)</f>
        <v>1458.1999999999998</v>
      </c>
      <c r="H167" s="44">
        <f>K150</f>
        <v>1629.6</v>
      </c>
      <c r="I167" s="79"/>
      <c r="J167" s="65">
        <f>C167/B167</f>
        <v>0.43031856789352829</v>
      </c>
      <c r="K167" s="67">
        <f>G167/F167</f>
        <v>0.46934243136245124</v>
      </c>
      <c r="L167" s="79"/>
      <c r="M167" s="81"/>
    </row>
    <row r="168" spans="1:26" ht="17.25" thickBot="1" x14ac:dyDescent="0.35">
      <c r="A168" s="48" t="s">
        <v>16</v>
      </c>
      <c r="B168" s="45">
        <v>21910.7</v>
      </c>
      <c r="C168" s="44">
        <f>SUM(C151+D151)</f>
        <v>9046.9</v>
      </c>
      <c r="D168" s="44">
        <f>E151</f>
        <v>12625.8</v>
      </c>
      <c r="E168" s="44"/>
      <c r="F168" s="45">
        <v>2934.9</v>
      </c>
      <c r="G168" s="44">
        <f>SUM(I151+J151)</f>
        <v>1192</v>
      </c>
      <c r="H168" s="44">
        <f>K151</f>
        <v>1739.9</v>
      </c>
      <c r="I168" s="79"/>
      <c r="J168" s="65">
        <f t="shared" ref="J168" si="20">C168/B168</f>
        <v>0.4128987207163623</v>
      </c>
      <c r="K168" s="67">
        <f t="shared" ref="K168" si="21">G168/F168</f>
        <v>0.40614671709427919</v>
      </c>
      <c r="L168" s="79"/>
      <c r="M168" s="81"/>
    </row>
    <row r="169" spans="1:26" ht="15" customHeight="1" thickBot="1" x14ac:dyDescent="0.35">
      <c r="A169" s="40" t="s">
        <v>24</v>
      </c>
      <c r="B169" s="70"/>
      <c r="C169" s="70"/>
      <c r="D169" s="70"/>
      <c r="E169" s="70"/>
      <c r="F169" s="70"/>
      <c r="G169" s="70"/>
      <c r="H169" s="71"/>
      <c r="I169" s="79"/>
      <c r="J169" s="66"/>
      <c r="K169" s="68"/>
      <c r="L169" s="79"/>
      <c r="M169" s="80"/>
    </row>
    <row r="170" spans="1:26" x14ac:dyDescent="0.3">
      <c r="A170" s="48" t="s">
        <v>23</v>
      </c>
      <c r="B170" s="45">
        <v>45941.8</v>
      </c>
      <c r="C170" s="44">
        <f>SUM(C153+D153)</f>
        <v>13844.2</v>
      </c>
      <c r="D170" s="44">
        <f>E153</f>
        <v>32055.4</v>
      </c>
      <c r="E170" s="44"/>
      <c r="F170" s="45">
        <v>6360.8</v>
      </c>
      <c r="G170" s="44">
        <f>SUM(I153+J153)</f>
        <v>2075.8000000000002</v>
      </c>
      <c r="H170" s="44">
        <f>K153</f>
        <v>4279.2</v>
      </c>
      <c r="I170" s="79"/>
      <c r="J170" s="65">
        <f t="shared" ref="J170" si="22">C170/B170</f>
        <v>0.30134213287246037</v>
      </c>
      <c r="K170" s="67">
        <f t="shared" ref="K170" si="23">G170/F170</f>
        <v>0.32634259841529367</v>
      </c>
      <c r="L170" s="79"/>
      <c r="M170" s="80"/>
    </row>
    <row r="171" spans="1:26" x14ac:dyDescent="0.3">
      <c r="A171" s="48" t="s">
        <v>17</v>
      </c>
      <c r="B171" s="45">
        <v>23331.9</v>
      </c>
      <c r="C171" s="44">
        <f>SUM(C154+D154)</f>
        <v>7143</v>
      </c>
      <c r="D171" s="44">
        <f>E154</f>
        <v>16171.4</v>
      </c>
      <c r="E171" s="44"/>
      <c r="F171" s="45">
        <v>3288.2</v>
      </c>
      <c r="G171" s="44">
        <f>SUM(I154+J154)</f>
        <v>1085.8</v>
      </c>
      <c r="H171" s="44">
        <f>K154</f>
        <v>2196.6</v>
      </c>
      <c r="I171" s="79"/>
      <c r="J171" s="65">
        <f>C171/B171</f>
        <v>0.30614737762462552</v>
      </c>
      <c r="K171" s="67">
        <f>G171/F171</f>
        <v>0.33021105772154979</v>
      </c>
      <c r="L171" s="79"/>
      <c r="M171" s="81"/>
    </row>
    <row r="172" spans="1:26" ht="17.25" thickBot="1" x14ac:dyDescent="0.35">
      <c r="A172" s="48" t="s">
        <v>16</v>
      </c>
      <c r="B172" s="45">
        <v>22609.8</v>
      </c>
      <c r="C172" s="44">
        <f>SUM(C155+D155)</f>
        <v>6701.2</v>
      </c>
      <c r="D172" s="44">
        <f>E155</f>
        <v>15884</v>
      </c>
      <c r="E172" s="44"/>
      <c r="F172" s="45">
        <v>3072.6</v>
      </c>
      <c r="G172" s="44">
        <f>SUM(I155+J155)</f>
        <v>990</v>
      </c>
      <c r="H172" s="44">
        <f>K155</f>
        <v>2082.6</v>
      </c>
      <c r="I172" s="79"/>
      <c r="J172" s="65">
        <f t="shared" ref="J172" si="24">C172/B172</f>
        <v>0.29638475351396298</v>
      </c>
      <c r="K172" s="67">
        <f t="shared" ref="K172" si="25">G172/F172</f>
        <v>0.32220269478617458</v>
      </c>
      <c r="L172" s="79"/>
      <c r="M172" s="81"/>
    </row>
    <row r="173" spans="1:26" ht="15" customHeight="1" thickBot="1" x14ac:dyDescent="0.35">
      <c r="A173" s="40">
        <v>2017</v>
      </c>
      <c r="B173" s="70"/>
      <c r="C173" s="70"/>
      <c r="D173" s="70"/>
      <c r="E173" s="70"/>
      <c r="F173" s="70"/>
      <c r="G173" s="70"/>
      <c r="H173" s="71"/>
      <c r="I173" s="79"/>
      <c r="J173" s="66"/>
      <c r="K173" s="68"/>
      <c r="L173" s="79"/>
      <c r="M173" s="80"/>
    </row>
    <row r="174" spans="1:26" x14ac:dyDescent="0.3">
      <c r="A174" s="48" t="s">
        <v>23</v>
      </c>
      <c r="B174" s="45">
        <v>46043.7</v>
      </c>
      <c r="C174" s="44">
        <f>SUM(C157+D157)</f>
        <v>17408.8</v>
      </c>
      <c r="D174" s="44">
        <f>E157</f>
        <v>28594</v>
      </c>
      <c r="E174" s="44"/>
      <c r="F174" s="45">
        <v>6405.8</v>
      </c>
      <c r="G174" s="44">
        <f>SUM(I157+J157)</f>
        <v>4438.3999999999996</v>
      </c>
      <c r="H174" s="44">
        <f>K157</f>
        <v>1962.1</v>
      </c>
      <c r="I174" s="79"/>
      <c r="J174" s="65">
        <f t="shared" ref="J174" si="26">C174/B174</f>
        <v>0.37809298557674559</v>
      </c>
      <c r="K174" s="67">
        <f t="shared" ref="K174" si="27">G174/F174</f>
        <v>0.69287208467326478</v>
      </c>
      <c r="L174" s="79"/>
      <c r="M174" s="80"/>
    </row>
    <row r="175" spans="1:26" x14ac:dyDescent="0.3">
      <c r="A175" s="48" t="s">
        <v>17</v>
      </c>
      <c r="B175" s="45">
        <v>23430</v>
      </c>
      <c r="C175" s="44">
        <f>SUM(C158+D158)</f>
        <v>8951.4000000000015</v>
      </c>
      <c r="D175" s="44">
        <f>E158</f>
        <v>14458</v>
      </c>
      <c r="E175" s="44"/>
      <c r="F175" s="45">
        <v>3327.6</v>
      </c>
      <c r="G175" s="44">
        <f>SUM(I158+J158)</f>
        <v>2308.8000000000002</v>
      </c>
      <c r="H175" s="44">
        <f>K158</f>
        <v>1016.4</v>
      </c>
      <c r="I175" s="79"/>
      <c r="J175" s="65">
        <f>C175/B175</f>
        <v>0.3820486555697824</v>
      </c>
      <c r="K175" s="67">
        <f>G175/F175</f>
        <v>0.69383339343671124</v>
      </c>
      <c r="L175" s="79"/>
      <c r="M175" s="81"/>
    </row>
    <row r="176" spans="1:26" x14ac:dyDescent="0.3">
      <c r="A176" s="48" t="s">
        <v>16</v>
      </c>
      <c r="B176" s="45">
        <v>22613.7</v>
      </c>
      <c r="C176" s="44">
        <f>SUM(C159+D159)</f>
        <v>8457.2999999999993</v>
      </c>
      <c r="D176" s="44">
        <f>E159</f>
        <v>14135.9</v>
      </c>
      <c r="E176" s="44"/>
      <c r="F176" s="45">
        <v>3078.2</v>
      </c>
      <c r="G176" s="44">
        <f>SUM(I159+J159)</f>
        <v>2129.5</v>
      </c>
      <c r="H176" s="44">
        <f>K159</f>
        <v>945.7</v>
      </c>
      <c r="I176" s="79"/>
      <c r="J176" s="65">
        <f t="shared" ref="J176" si="28">C176/B176</f>
        <v>0.37399010334443278</v>
      </c>
      <c r="K176" s="67">
        <f t="shared" ref="K176" si="29">G176/F176</f>
        <v>0.6918004028328244</v>
      </c>
      <c r="L176" s="79"/>
      <c r="M176" s="81"/>
    </row>
    <row r="178" spans="1:7" x14ac:dyDescent="0.3">
      <c r="B178" s="160" t="s">
        <v>47</v>
      </c>
      <c r="C178" s="161"/>
      <c r="D178" s="161"/>
      <c r="E178" s="160" t="s">
        <v>12</v>
      </c>
      <c r="F178" s="161"/>
      <c r="G178" s="162"/>
    </row>
    <row r="179" spans="1:7" x14ac:dyDescent="0.3">
      <c r="B179" s="69">
        <v>2006</v>
      </c>
      <c r="C179" s="69" t="s">
        <v>24</v>
      </c>
      <c r="D179" s="69">
        <v>2017</v>
      </c>
      <c r="E179" s="69">
        <v>2006</v>
      </c>
      <c r="F179" s="69" t="s">
        <v>24</v>
      </c>
      <c r="G179" s="69">
        <v>2017</v>
      </c>
    </row>
    <row r="180" spans="1:7" x14ac:dyDescent="0.3">
      <c r="A180" s="87" t="s">
        <v>17</v>
      </c>
      <c r="B180" s="67">
        <v>0.46934243136245124</v>
      </c>
      <c r="C180" s="67">
        <v>0.33021105772154979</v>
      </c>
      <c r="D180" s="67">
        <v>0.69383339343671124</v>
      </c>
      <c r="E180" s="88">
        <v>0.43031856789352829</v>
      </c>
      <c r="F180" s="88">
        <v>0.30614737762462552</v>
      </c>
      <c r="G180" s="88">
        <v>0.3820486555697824</v>
      </c>
    </row>
    <row r="181" spans="1:7" x14ac:dyDescent="0.3">
      <c r="A181" s="87" t="s">
        <v>16</v>
      </c>
      <c r="B181" s="67">
        <v>0.40614671709427919</v>
      </c>
      <c r="C181" s="67">
        <v>0.32220269478617458</v>
      </c>
      <c r="D181" s="67">
        <v>0.6918004028328244</v>
      </c>
      <c r="E181" s="88">
        <v>0.4128987207163623</v>
      </c>
      <c r="F181" s="88">
        <v>0.29638475351396298</v>
      </c>
      <c r="G181" s="88">
        <v>0.37399010334443278</v>
      </c>
    </row>
    <row r="182" spans="1:7" x14ac:dyDescent="0.3">
      <c r="A182" s="87"/>
    </row>
    <row r="183" spans="1:7" x14ac:dyDescent="0.3">
      <c r="A183" s="87"/>
    </row>
    <row r="184" spans="1:7" x14ac:dyDescent="0.3">
      <c r="A184" s="87"/>
    </row>
    <row r="185" spans="1:7" x14ac:dyDescent="0.3">
      <c r="A185" s="87"/>
    </row>
    <row r="186" spans="1:7" x14ac:dyDescent="0.3">
      <c r="A186" s="87"/>
    </row>
    <row r="187" spans="1:7" x14ac:dyDescent="0.3">
      <c r="A187" s="87"/>
    </row>
    <row r="188" spans="1:7" x14ac:dyDescent="0.3">
      <c r="A188" s="87"/>
    </row>
    <row r="189" spans="1:7" x14ac:dyDescent="0.3">
      <c r="A189" s="87"/>
    </row>
    <row r="190" spans="1:7" x14ac:dyDescent="0.3">
      <c r="A190" s="87"/>
    </row>
    <row r="191" spans="1:7" x14ac:dyDescent="0.3">
      <c r="A191" s="87"/>
    </row>
    <row r="192" spans="1:7" x14ac:dyDescent="0.3">
      <c r="A192" s="42" t="s">
        <v>35</v>
      </c>
    </row>
    <row r="193" spans="1:26" x14ac:dyDescent="0.3">
      <c r="A193" s="42" t="s">
        <v>34</v>
      </c>
    </row>
    <row r="194" spans="1:26" x14ac:dyDescent="0.3">
      <c r="A194" s="3"/>
    </row>
    <row r="195" spans="1:26" x14ac:dyDescent="0.3">
      <c r="A195" s="15" t="s">
        <v>38</v>
      </c>
      <c r="B195" s="2" t="s">
        <v>63</v>
      </c>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3">
      <c r="A196" s="17" t="s">
        <v>51</v>
      </c>
      <c r="M196" s="169" t="s">
        <v>44</v>
      </c>
      <c r="N196" s="170"/>
    </row>
    <row r="198" spans="1:26" s="56" customFormat="1" ht="17.25" thickBot="1" x14ac:dyDescent="0.35">
      <c r="A198" s="17"/>
      <c r="B198" s="55" t="s">
        <v>45</v>
      </c>
      <c r="N198" s="56" t="s">
        <v>41</v>
      </c>
    </row>
    <row r="199" spans="1:26" s="27" customFormat="1" ht="17.25" thickBot="1" x14ac:dyDescent="0.35">
      <c r="A199" s="18"/>
      <c r="B199" s="166" t="s">
        <v>5</v>
      </c>
      <c r="C199" s="167"/>
      <c r="D199" s="167"/>
      <c r="E199" s="167"/>
      <c r="F199" s="167"/>
      <c r="G199" s="167"/>
      <c r="H199" s="167"/>
      <c r="I199" s="167"/>
      <c r="J199" s="167"/>
      <c r="K199" s="167"/>
      <c r="L199" s="168"/>
      <c r="N199" s="166" t="s">
        <v>5</v>
      </c>
      <c r="O199" s="167"/>
      <c r="P199" s="167"/>
      <c r="Q199" s="167"/>
      <c r="R199" s="167"/>
      <c r="S199" s="167"/>
      <c r="T199" s="167"/>
      <c r="U199" s="167"/>
      <c r="V199" s="167"/>
      <c r="W199" s="167"/>
      <c r="X199" s="168"/>
    </row>
    <row r="200" spans="1:26" s="27" customFormat="1" ht="15" customHeight="1" thickBot="1" x14ac:dyDescent="0.35">
      <c r="A200" s="18"/>
      <c r="B200" s="166" t="s">
        <v>12</v>
      </c>
      <c r="C200" s="167"/>
      <c r="D200" s="167"/>
      <c r="E200" s="167"/>
      <c r="F200" s="167"/>
      <c r="G200" s="24"/>
      <c r="H200" s="171" t="s">
        <v>47</v>
      </c>
      <c r="I200" s="172"/>
      <c r="J200" s="172"/>
      <c r="K200" s="172"/>
      <c r="L200" s="173"/>
      <c r="N200" s="171" t="s">
        <v>12</v>
      </c>
      <c r="O200" s="172"/>
      <c r="P200" s="172"/>
      <c r="Q200" s="172"/>
      <c r="R200" s="173"/>
      <c r="S200" s="24"/>
      <c r="T200" s="171" t="s">
        <v>47</v>
      </c>
      <c r="U200" s="172"/>
      <c r="V200" s="172"/>
      <c r="W200" s="172"/>
      <c r="X200" s="173"/>
    </row>
    <row r="201" spans="1:26" ht="17.25" thickBot="1" x14ac:dyDescent="0.35">
      <c r="A201" s="3"/>
      <c r="B201" s="23" t="s">
        <v>0</v>
      </c>
      <c r="C201" s="23" t="s">
        <v>1</v>
      </c>
      <c r="D201" s="23" t="s">
        <v>2</v>
      </c>
      <c r="E201" s="23" t="s">
        <v>3</v>
      </c>
      <c r="F201" s="23" t="s">
        <v>4</v>
      </c>
      <c r="G201" s="24"/>
      <c r="H201" s="23" t="s">
        <v>0</v>
      </c>
      <c r="I201" s="23" t="s">
        <v>1</v>
      </c>
      <c r="J201" s="23" t="s">
        <v>2</v>
      </c>
      <c r="K201" s="23" t="s">
        <v>3</v>
      </c>
      <c r="L201" s="23" t="s">
        <v>4</v>
      </c>
      <c r="N201" s="23" t="s">
        <v>0</v>
      </c>
      <c r="O201" s="23" t="s">
        <v>1</v>
      </c>
      <c r="P201" s="23" t="s">
        <v>2</v>
      </c>
      <c r="Q201" s="23" t="s">
        <v>3</v>
      </c>
      <c r="R201" s="23" t="s">
        <v>4</v>
      </c>
      <c r="S201" s="24"/>
      <c r="T201" s="23" t="s">
        <v>0</v>
      </c>
      <c r="U201" s="23" t="s">
        <v>1</v>
      </c>
      <c r="V201" s="23" t="s">
        <v>2</v>
      </c>
      <c r="W201" s="23" t="s">
        <v>3</v>
      </c>
      <c r="X201" s="23" t="s">
        <v>4</v>
      </c>
    </row>
    <row r="202" spans="1:26" ht="17.25" thickBot="1" x14ac:dyDescent="0.35">
      <c r="A202" s="40">
        <v>2006</v>
      </c>
      <c r="B202" s="70"/>
      <c r="C202" s="70"/>
      <c r="D202" s="70"/>
      <c r="E202" s="70"/>
      <c r="F202" s="70"/>
      <c r="G202" s="70"/>
      <c r="H202" s="70"/>
      <c r="I202" s="70"/>
      <c r="J202" s="70"/>
      <c r="K202" s="70"/>
      <c r="L202" s="71"/>
      <c r="M202" s="79"/>
      <c r="N202" s="72"/>
      <c r="O202" s="73"/>
      <c r="P202" s="73"/>
      <c r="Q202" s="73"/>
      <c r="R202" s="73"/>
      <c r="S202" s="74"/>
      <c r="T202" s="73"/>
      <c r="U202" s="73"/>
      <c r="V202" s="73"/>
      <c r="W202" s="73"/>
      <c r="X202" s="75"/>
    </row>
    <row r="203" spans="1:26" x14ac:dyDescent="0.3">
      <c r="A203" s="48" t="s">
        <v>23</v>
      </c>
      <c r="B203" s="52">
        <v>44339.199999999997</v>
      </c>
      <c r="C203" s="52">
        <v>6153</v>
      </c>
      <c r="D203" s="52">
        <v>9270.4</v>
      </c>
      <c r="E203" s="52">
        <v>28402.9</v>
      </c>
      <c r="F203" s="52">
        <v>512.9</v>
      </c>
      <c r="G203" s="50"/>
      <c r="H203" s="52">
        <v>6041.8</v>
      </c>
      <c r="I203" s="52">
        <v>892.2</v>
      </c>
      <c r="J203" s="52">
        <v>1371.6</v>
      </c>
      <c r="K203" s="52">
        <v>3755.9</v>
      </c>
      <c r="L203" s="52">
        <v>22.1</v>
      </c>
      <c r="M203" s="79"/>
      <c r="N203" s="51">
        <v>1</v>
      </c>
      <c r="O203" s="49">
        <f>C203/$B$203</f>
        <v>0.13877110998845266</v>
      </c>
      <c r="P203" s="49">
        <f>D203/$B$203</f>
        <v>0.20907909930715937</v>
      </c>
      <c r="Q203" s="49">
        <f>E203/$B$203</f>
        <v>0.64058214852771367</v>
      </c>
      <c r="R203" s="49">
        <f>F203/$B$203</f>
        <v>1.1567642176674366E-2</v>
      </c>
      <c r="S203" s="50"/>
      <c r="T203" s="51">
        <v>1</v>
      </c>
      <c r="U203" s="49">
        <f>I203/$H$203</f>
        <v>0.14767122380747461</v>
      </c>
      <c r="V203" s="49">
        <f>J203/$H$203</f>
        <v>0.22701843821377732</v>
      </c>
      <c r="W203" s="49">
        <f>K203/$H$203</f>
        <v>0.62165248766923764</v>
      </c>
      <c r="X203" s="49">
        <f>L203/$H$203</f>
        <v>3.657850309510411E-3</v>
      </c>
    </row>
    <row r="204" spans="1:26" x14ac:dyDescent="0.3">
      <c r="A204" s="48" t="s">
        <v>17</v>
      </c>
      <c r="B204" s="52">
        <v>22428.5</v>
      </c>
      <c r="C204" s="52">
        <v>3181.6</v>
      </c>
      <c r="D204" s="52">
        <v>4578.3999999999996</v>
      </c>
      <c r="E204" s="52">
        <v>14379</v>
      </c>
      <c r="F204" s="52">
        <v>289.5</v>
      </c>
      <c r="G204" s="50"/>
      <c r="H204" s="52">
        <v>3106.9</v>
      </c>
      <c r="I204" s="52">
        <v>497.1</v>
      </c>
      <c r="J204" s="52">
        <v>694</v>
      </c>
      <c r="K204" s="52">
        <v>1896.8</v>
      </c>
      <c r="L204" s="52">
        <v>19</v>
      </c>
      <c r="M204" s="79"/>
      <c r="N204" s="51">
        <v>1</v>
      </c>
      <c r="O204" s="49">
        <f>C204/$B$204</f>
        <v>0.14185522883830839</v>
      </c>
      <c r="P204" s="49">
        <f>D204/$B$204</f>
        <v>0.20413313418195597</v>
      </c>
      <c r="Q204" s="49">
        <f>E204/$B$204</f>
        <v>0.64110395256035846</v>
      </c>
      <c r="R204" s="49">
        <f>F204/$B$204</f>
        <v>1.2907684419377131E-2</v>
      </c>
      <c r="S204" s="52"/>
      <c r="T204" s="51">
        <v>1</v>
      </c>
      <c r="U204" s="49">
        <f>I204/$H$204</f>
        <v>0.15999871254304934</v>
      </c>
      <c r="V204" s="49">
        <f>J204/$H$204</f>
        <v>0.22337378093919985</v>
      </c>
      <c r="W204" s="49">
        <f>K204/$H$204</f>
        <v>0.61051208600212425</v>
      </c>
      <c r="X204" s="49">
        <f>L204/$H$204</f>
        <v>6.1154205156265084E-3</v>
      </c>
    </row>
    <row r="205" spans="1:26" ht="17.25" thickBot="1" x14ac:dyDescent="0.35">
      <c r="A205" s="48" t="s">
        <v>16</v>
      </c>
      <c r="B205" s="52">
        <v>21910.7</v>
      </c>
      <c r="C205" s="52">
        <v>2971.3</v>
      </c>
      <c r="D205" s="52">
        <v>4692</v>
      </c>
      <c r="E205" s="52">
        <v>14024</v>
      </c>
      <c r="F205" s="52">
        <v>223.3</v>
      </c>
      <c r="G205" s="50"/>
      <c r="H205" s="52">
        <v>2934.9</v>
      </c>
      <c r="I205" s="52">
        <v>395.1</v>
      </c>
      <c r="J205" s="52">
        <v>677.7</v>
      </c>
      <c r="K205" s="52">
        <v>1859.1</v>
      </c>
      <c r="L205" s="52">
        <v>3.1</v>
      </c>
      <c r="M205" s="79"/>
      <c r="N205" s="51">
        <v>1</v>
      </c>
      <c r="O205" s="49">
        <f>C205/$B$205</f>
        <v>0.13560954236970979</v>
      </c>
      <c r="P205" s="49">
        <f>D205/$B$205</f>
        <v>0.21414194891080612</v>
      </c>
      <c r="Q205" s="49">
        <f>E205/$B$205</f>
        <v>0.64005257705139496</v>
      </c>
      <c r="R205" s="49">
        <f>F205/$B$205</f>
        <v>1.0191367687933293E-2</v>
      </c>
      <c r="S205" s="52"/>
      <c r="T205" s="51">
        <v>1</v>
      </c>
      <c r="U205" s="49">
        <f>I205/$H$205</f>
        <v>0.13462128181539407</v>
      </c>
      <c r="V205" s="49">
        <f>J205/$H$205</f>
        <v>0.23091076356945722</v>
      </c>
      <c r="W205" s="49">
        <f>K205/$H$205</f>
        <v>0.63344577328017981</v>
      </c>
      <c r="X205" s="49">
        <f>L205/$H$205</f>
        <v>1.0562540461344508E-3</v>
      </c>
    </row>
    <row r="206" spans="1:26" ht="17.25" thickBot="1" x14ac:dyDescent="0.35">
      <c r="A206" s="40" t="s">
        <v>24</v>
      </c>
      <c r="B206" s="70"/>
      <c r="C206" s="70"/>
      <c r="D206" s="70"/>
      <c r="E206" s="70"/>
      <c r="F206" s="70"/>
      <c r="G206" s="70"/>
      <c r="H206" s="70"/>
      <c r="I206" s="70"/>
      <c r="J206" s="70"/>
      <c r="K206" s="70"/>
      <c r="L206" s="71"/>
      <c r="M206" s="79"/>
      <c r="N206" s="72"/>
      <c r="O206" s="73"/>
      <c r="P206" s="73"/>
      <c r="Q206" s="73"/>
      <c r="R206" s="73"/>
      <c r="S206" s="74"/>
      <c r="T206" s="73"/>
      <c r="U206" s="73"/>
      <c r="V206" s="73"/>
      <c r="W206" s="73"/>
      <c r="X206" s="75"/>
    </row>
    <row r="207" spans="1:26" x14ac:dyDescent="0.3">
      <c r="A207" s="48" t="s">
        <v>23</v>
      </c>
      <c r="B207" s="52">
        <v>45941.8</v>
      </c>
      <c r="C207" s="52">
        <v>4878.8</v>
      </c>
      <c r="D207" s="52">
        <v>9127.1</v>
      </c>
      <c r="E207" s="52">
        <v>31921.9</v>
      </c>
      <c r="F207" s="52">
        <v>13.9</v>
      </c>
      <c r="G207" s="50"/>
      <c r="H207" s="52">
        <v>6360.8</v>
      </c>
      <c r="I207" s="52">
        <v>935.8</v>
      </c>
      <c r="J207" s="52">
        <v>1343.7</v>
      </c>
      <c r="K207" s="52">
        <v>4073.4</v>
      </c>
      <c r="L207" s="52">
        <v>7.9</v>
      </c>
      <c r="M207" s="79"/>
      <c r="N207" s="51">
        <v>1</v>
      </c>
      <c r="O207" s="49">
        <f>C207/$B$207</f>
        <v>0.10619522961660187</v>
      </c>
      <c r="P207" s="49">
        <f>D207/$B$207</f>
        <v>0.19866657379554131</v>
      </c>
      <c r="Q207" s="49">
        <f>E207/$B$207</f>
        <v>0.69483346320779771</v>
      </c>
      <c r="R207" s="49">
        <f>F207/$B$207</f>
        <v>3.0255671305869601E-4</v>
      </c>
      <c r="S207" s="50"/>
      <c r="T207" s="51">
        <v>1</v>
      </c>
      <c r="U207" s="49">
        <f>I207/$H$207</f>
        <v>0.14711985913721543</v>
      </c>
      <c r="V207" s="49">
        <f>J207/$H$207</f>
        <v>0.21124701295434536</v>
      </c>
      <c r="W207" s="49">
        <f>K207/$H$207</f>
        <v>0.64039114576782796</v>
      </c>
      <c r="X207" s="49">
        <f>L207/$H$207</f>
        <v>1.241982140611244E-3</v>
      </c>
    </row>
    <row r="208" spans="1:26" x14ac:dyDescent="0.3">
      <c r="A208" s="48" t="s">
        <v>17</v>
      </c>
      <c r="B208" s="52">
        <v>23331.9</v>
      </c>
      <c r="C208" s="52">
        <v>2624.4</v>
      </c>
      <c r="D208" s="52">
        <v>4645.6000000000004</v>
      </c>
      <c r="E208" s="52">
        <v>16051.3</v>
      </c>
      <c r="F208" s="52">
        <v>10.7</v>
      </c>
      <c r="G208" s="50"/>
      <c r="H208" s="52">
        <v>3288.2</v>
      </c>
      <c r="I208" s="52">
        <v>514</v>
      </c>
      <c r="J208" s="52">
        <v>665.2</v>
      </c>
      <c r="K208" s="52">
        <v>2101</v>
      </c>
      <c r="L208" s="52">
        <v>7.9</v>
      </c>
      <c r="M208" s="79"/>
      <c r="N208" s="51">
        <v>1</v>
      </c>
      <c r="O208" s="49">
        <f>C208/$B$208</f>
        <v>0.11248119527342394</v>
      </c>
      <c r="P208" s="49">
        <f>D208/$B$208</f>
        <v>0.19910937386153721</v>
      </c>
      <c r="Q208" s="49">
        <f>E208/$B$208</f>
        <v>0.68795511724291625</v>
      </c>
      <c r="R208" s="49">
        <f>F208/$B$208</f>
        <v>4.5859959968969516E-4</v>
      </c>
      <c r="S208" s="52"/>
      <c r="T208" s="51">
        <v>1</v>
      </c>
      <c r="U208" s="49">
        <f>I208/$H$208</f>
        <v>0.15631652575877381</v>
      </c>
      <c r="V208" s="49">
        <f>J208/$H$208</f>
        <v>0.20229913022322246</v>
      </c>
      <c r="W208" s="49">
        <f>K208/$H$208</f>
        <v>0.63895140198284783</v>
      </c>
      <c r="X208" s="49">
        <f>L208/$H$208</f>
        <v>2.4025302597165624E-3</v>
      </c>
    </row>
    <row r="209" spans="1:26" ht="17.25" thickBot="1" x14ac:dyDescent="0.35">
      <c r="A209" s="48" t="s">
        <v>16</v>
      </c>
      <c r="B209" s="52">
        <v>22609.8</v>
      </c>
      <c r="C209" s="52">
        <v>2254.4</v>
      </c>
      <c r="D209" s="52">
        <v>4481.5</v>
      </c>
      <c r="E209" s="52">
        <v>15870.6</v>
      </c>
      <c r="F209" s="52">
        <v>3.2</v>
      </c>
      <c r="G209" s="50"/>
      <c r="H209" s="52">
        <v>3072.6</v>
      </c>
      <c r="I209" s="52">
        <v>421.7</v>
      </c>
      <c r="J209" s="52">
        <v>678.4</v>
      </c>
      <c r="K209" s="52">
        <v>1972.5</v>
      </c>
      <c r="L209" s="52">
        <v>0</v>
      </c>
      <c r="M209" s="79"/>
      <c r="N209" s="51">
        <v>1</v>
      </c>
      <c r="O209" s="49">
        <f>C209/$B$209</f>
        <v>9.9708975753876647E-2</v>
      </c>
      <c r="P209" s="49">
        <f>D209/$B$209</f>
        <v>0.19821051048660315</v>
      </c>
      <c r="Q209" s="49">
        <f>E209/$B$209</f>
        <v>0.70193455935037019</v>
      </c>
      <c r="R209" s="49">
        <f>F209/$B$209</f>
        <v>1.4153154826668083E-4</v>
      </c>
      <c r="S209" s="52"/>
      <c r="T209" s="51">
        <v>1</v>
      </c>
      <c r="U209" s="49">
        <f>I209/$H$209</f>
        <v>0.13724532968821193</v>
      </c>
      <c r="V209" s="49">
        <f>J209/$H$209</f>
        <v>0.22079021024539477</v>
      </c>
      <c r="W209" s="49">
        <f>K209/$H$209</f>
        <v>0.64196446006639329</v>
      </c>
      <c r="X209" s="49">
        <f>L209/$H$209</f>
        <v>0</v>
      </c>
    </row>
    <row r="210" spans="1:26" ht="17.25" thickBot="1" x14ac:dyDescent="0.35">
      <c r="A210" s="40">
        <v>2017</v>
      </c>
      <c r="B210" s="70"/>
      <c r="C210" s="70"/>
      <c r="D210" s="70"/>
      <c r="E210" s="70"/>
      <c r="F210" s="70"/>
      <c r="G210" s="70"/>
      <c r="H210" s="70"/>
      <c r="I210" s="70"/>
      <c r="J210" s="70"/>
      <c r="K210" s="70"/>
      <c r="L210" s="71"/>
      <c r="M210" s="50"/>
      <c r="N210" s="72"/>
      <c r="O210" s="73"/>
      <c r="P210" s="73"/>
      <c r="Q210" s="73"/>
      <c r="R210" s="73"/>
      <c r="S210" s="74"/>
      <c r="T210" s="73"/>
      <c r="U210" s="73"/>
      <c r="V210" s="73"/>
      <c r="W210" s="73"/>
      <c r="X210" s="75"/>
    </row>
    <row r="211" spans="1:26" x14ac:dyDescent="0.3">
      <c r="A211" s="48" t="s">
        <v>23</v>
      </c>
      <c r="B211" s="52">
        <v>46043.7</v>
      </c>
      <c r="C211" s="52">
        <v>4370.3</v>
      </c>
      <c r="D211" s="52">
        <v>8477.7000000000007</v>
      </c>
      <c r="E211" s="52">
        <v>33180.300000000003</v>
      </c>
      <c r="F211" s="52">
        <v>15.5</v>
      </c>
      <c r="G211" s="50"/>
      <c r="H211" s="52">
        <v>6405.8</v>
      </c>
      <c r="I211" s="52">
        <v>763.5</v>
      </c>
      <c r="J211" s="52">
        <v>1413.3</v>
      </c>
      <c r="K211" s="52">
        <v>4221.6000000000004</v>
      </c>
      <c r="L211" s="52">
        <v>7.5</v>
      </c>
      <c r="M211" s="79"/>
      <c r="N211" s="51">
        <v>1</v>
      </c>
      <c r="O211" s="49">
        <f>C211/$B$211</f>
        <v>9.4916351205485236E-2</v>
      </c>
      <c r="P211" s="49">
        <f t="shared" ref="P211:R211" si="30">D211/$B$211</f>
        <v>0.1841229093230996</v>
      </c>
      <c r="Q211" s="49">
        <f t="shared" si="30"/>
        <v>0.72062627460434336</v>
      </c>
      <c r="R211" s="49">
        <f t="shared" si="30"/>
        <v>3.3663671685811526E-4</v>
      </c>
      <c r="S211" s="50"/>
      <c r="T211" s="51">
        <v>1</v>
      </c>
      <c r="U211" s="49">
        <f>I211/$H$211</f>
        <v>0.11918886009553842</v>
      </c>
      <c r="V211" s="49">
        <f t="shared" ref="V211:X211" si="31">J211/$H$211</f>
        <v>0.22062818071123044</v>
      </c>
      <c r="W211" s="49">
        <f t="shared" si="31"/>
        <v>0.65902775609603803</v>
      </c>
      <c r="X211" s="49">
        <f t="shared" si="31"/>
        <v>1.1708139498579411E-3</v>
      </c>
    </row>
    <row r="212" spans="1:26" x14ac:dyDescent="0.3">
      <c r="A212" s="48" t="s">
        <v>17</v>
      </c>
      <c r="B212" s="52">
        <v>23430</v>
      </c>
      <c r="C212" s="52">
        <v>2307.4</v>
      </c>
      <c r="D212" s="52">
        <v>4329.2</v>
      </c>
      <c r="E212" s="52">
        <v>16782.5</v>
      </c>
      <c r="F212" s="52">
        <v>10.8</v>
      </c>
      <c r="G212" s="50"/>
      <c r="H212" s="52">
        <v>3327.6</v>
      </c>
      <c r="I212" s="52">
        <v>427</v>
      </c>
      <c r="J212" s="52">
        <v>769.9</v>
      </c>
      <c r="K212" s="52">
        <v>2123.1999999999998</v>
      </c>
      <c r="L212" s="52">
        <v>7.5</v>
      </c>
      <c r="M212" s="79"/>
      <c r="N212" s="51">
        <v>1</v>
      </c>
      <c r="O212" s="49">
        <f>C212/$B$212</f>
        <v>9.848058045241144E-2</v>
      </c>
      <c r="P212" s="49">
        <f>D212/$B$212</f>
        <v>0.184771660264618</v>
      </c>
      <c r="Q212" s="49">
        <f>E212/$B$212</f>
        <v>0.71628254374733247</v>
      </c>
      <c r="R212" s="49">
        <f>F212/$B$212</f>
        <v>4.6094750320102438E-4</v>
      </c>
      <c r="S212" s="52"/>
      <c r="T212" s="51">
        <v>1</v>
      </c>
      <c r="U212" s="49">
        <f>I212/$H$212</f>
        <v>0.12832071162399328</v>
      </c>
      <c r="V212" s="49">
        <f>J212/$H$212</f>
        <v>0.23136795287895179</v>
      </c>
      <c r="W212" s="49">
        <f>K212/$H$212</f>
        <v>0.63805745882918619</v>
      </c>
      <c r="X212" s="49">
        <f>L212/$H$212</f>
        <v>2.2538766678687344E-3</v>
      </c>
    </row>
    <row r="213" spans="1:26" x14ac:dyDescent="0.3">
      <c r="A213" s="48" t="s">
        <v>16</v>
      </c>
      <c r="B213" s="52">
        <v>22613.7</v>
      </c>
      <c r="C213" s="52">
        <v>2062.9</v>
      </c>
      <c r="D213" s="52">
        <v>4148.5</v>
      </c>
      <c r="E213" s="52">
        <v>16397.7</v>
      </c>
      <c r="F213" s="52">
        <v>4.7</v>
      </c>
      <c r="G213" s="50"/>
      <c r="H213" s="52">
        <v>3078.2</v>
      </c>
      <c r="I213" s="52">
        <v>336.4</v>
      </c>
      <c r="J213" s="52">
        <v>643.4</v>
      </c>
      <c r="K213" s="52">
        <v>2098.4</v>
      </c>
      <c r="L213" s="52">
        <v>0</v>
      </c>
      <c r="M213" s="79"/>
      <c r="N213" s="51">
        <v>1</v>
      </c>
      <c r="O213" s="49">
        <f>C213/$B$213</f>
        <v>9.1223461883725349E-2</v>
      </c>
      <c r="P213" s="49">
        <f t="shared" ref="P213:R213" si="32">D213/$B$213</f>
        <v>0.18345074003811848</v>
      </c>
      <c r="Q213" s="49">
        <f t="shared" si="32"/>
        <v>0.7251223815651574</v>
      </c>
      <c r="R213" s="49">
        <f t="shared" si="32"/>
        <v>2.0783861110742604E-4</v>
      </c>
      <c r="S213" s="52"/>
      <c r="T213" s="51">
        <v>1</v>
      </c>
      <c r="U213" s="49">
        <f>I213/$H$213</f>
        <v>0.1092846468715483</v>
      </c>
      <c r="V213" s="49">
        <f t="shared" ref="V213:X213" si="33">J213/$H$213</f>
        <v>0.2090182574231694</v>
      </c>
      <c r="W213" s="49">
        <f t="shared" si="33"/>
        <v>0.68169709570528236</v>
      </c>
      <c r="X213" s="49">
        <f t="shared" si="33"/>
        <v>0</v>
      </c>
    </row>
    <row r="214" spans="1:26" x14ac:dyDescent="0.3">
      <c r="B214" s="13"/>
      <c r="C214" s="13"/>
      <c r="D214" s="13"/>
      <c r="E214" s="13"/>
      <c r="F214" s="13"/>
      <c r="G214" s="13"/>
      <c r="H214" s="13"/>
      <c r="I214" s="13"/>
      <c r="J214" s="13"/>
      <c r="K214" s="13"/>
      <c r="L214" s="13"/>
      <c r="N214" s="24"/>
      <c r="O214" s="24"/>
      <c r="P214" s="24"/>
      <c r="Q214" s="24"/>
      <c r="R214" s="24"/>
      <c r="S214" s="24"/>
      <c r="T214" s="24"/>
      <c r="U214" s="24"/>
      <c r="V214" s="24"/>
      <c r="W214" s="24"/>
      <c r="X214" s="24"/>
    </row>
    <row r="215" spans="1:26" ht="17.25" thickBot="1" x14ac:dyDescent="0.35">
      <c r="B215" s="20" t="s">
        <v>45</v>
      </c>
      <c r="C215" s="13"/>
      <c r="D215" s="13"/>
      <c r="E215" s="13"/>
      <c r="F215" s="13"/>
      <c r="G215" s="13"/>
      <c r="H215" s="13"/>
      <c r="I215" s="13"/>
      <c r="J215" s="56" t="s">
        <v>41</v>
      </c>
      <c r="K215" s="26"/>
      <c r="L215" s="13"/>
      <c r="N215" s="29"/>
      <c r="O215" s="29"/>
      <c r="P215" s="29"/>
      <c r="Q215" s="29"/>
    </row>
    <row r="216" spans="1:26" s="27" customFormat="1" ht="15" customHeight="1" thickBot="1" x14ac:dyDescent="0.35">
      <c r="A216" s="18"/>
      <c r="B216" s="163" t="s">
        <v>5</v>
      </c>
      <c r="C216" s="164"/>
      <c r="D216" s="164"/>
      <c r="E216" s="164"/>
      <c r="F216" s="164"/>
      <c r="G216" s="164"/>
      <c r="H216" s="165"/>
      <c r="I216" s="3"/>
      <c r="K216" s="3"/>
      <c r="L216" s="3"/>
      <c r="M216" s="18"/>
      <c r="N216" s="3"/>
      <c r="O216" s="3"/>
      <c r="P216" s="3"/>
      <c r="Q216" s="3"/>
      <c r="R216" s="3"/>
      <c r="S216" s="3"/>
      <c r="T216" s="3"/>
      <c r="U216" s="3"/>
      <c r="V216" s="3"/>
      <c r="W216" s="3"/>
      <c r="X216" s="3"/>
      <c r="Y216" s="3"/>
      <c r="Z216" s="3"/>
    </row>
    <row r="217" spans="1:26" s="27" customFormat="1" ht="15" customHeight="1" thickBot="1" x14ac:dyDescent="0.35">
      <c r="A217" s="28"/>
      <c r="B217" s="166" t="s">
        <v>12</v>
      </c>
      <c r="C217" s="167"/>
      <c r="D217" s="168"/>
      <c r="E217" s="31"/>
      <c r="F217" s="166" t="s">
        <v>47</v>
      </c>
      <c r="G217" s="167"/>
      <c r="H217" s="168"/>
      <c r="I217" s="3"/>
      <c r="J217" s="56" t="s">
        <v>49</v>
      </c>
      <c r="K217" s="3"/>
      <c r="L217" s="3"/>
      <c r="M217" s="28"/>
      <c r="N217" s="3"/>
      <c r="O217" s="3"/>
      <c r="P217" s="3"/>
      <c r="Q217" s="3"/>
      <c r="R217" s="3"/>
      <c r="S217" s="3"/>
      <c r="T217" s="3"/>
      <c r="U217" s="3"/>
      <c r="V217" s="3"/>
      <c r="W217" s="3"/>
      <c r="X217" s="3"/>
      <c r="Y217" s="3"/>
      <c r="Z217" s="3"/>
    </row>
    <row r="218" spans="1:26" s="60" customFormat="1" ht="26.25" thickBot="1" x14ac:dyDescent="0.25">
      <c r="A218" s="57"/>
      <c r="B218" s="82" t="s">
        <v>0</v>
      </c>
      <c r="C218" s="82" t="s">
        <v>42</v>
      </c>
      <c r="D218" s="82" t="s">
        <v>43</v>
      </c>
      <c r="E218" s="83"/>
      <c r="F218" s="82" t="s">
        <v>0</v>
      </c>
      <c r="G218" s="82" t="s">
        <v>42</v>
      </c>
      <c r="H218" s="82" t="s">
        <v>43</v>
      </c>
      <c r="J218" s="64" t="s">
        <v>12</v>
      </c>
      <c r="K218" s="64" t="s">
        <v>47</v>
      </c>
      <c r="M218" s="57"/>
    </row>
    <row r="219" spans="1:26" ht="17.25" thickBot="1" x14ac:dyDescent="0.35">
      <c r="A219" s="40">
        <v>2006</v>
      </c>
      <c r="B219" s="70"/>
      <c r="C219" s="70"/>
      <c r="D219" s="70"/>
      <c r="E219" s="70"/>
      <c r="F219" s="70"/>
      <c r="G219" s="70"/>
      <c r="H219" s="71"/>
      <c r="I219" s="79"/>
      <c r="J219" s="40"/>
      <c r="K219" s="47"/>
      <c r="L219" s="79"/>
      <c r="M219" s="78"/>
    </row>
    <row r="220" spans="1:26" x14ac:dyDescent="0.3">
      <c r="A220" s="48" t="s">
        <v>23</v>
      </c>
      <c r="B220" s="45">
        <v>44339.199999999997</v>
      </c>
      <c r="C220" s="44">
        <f>SUM(C203+D203)</f>
        <v>15423.4</v>
      </c>
      <c r="D220" s="44">
        <f>E203</f>
        <v>28402.9</v>
      </c>
      <c r="E220" s="44"/>
      <c r="F220" s="45">
        <v>6041.8</v>
      </c>
      <c r="G220" s="44">
        <f>SUM(I203+J203)</f>
        <v>2263.8000000000002</v>
      </c>
      <c r="H220" s="44">
        <f>K203</f>
        <v>3755.9</v>
      </c>
      <c r="I220" s="79"/>
      <c r="J220" s="65">
        <f>C220/B220</f>
        <v>0.347850209295612</v>
      </c>
      <c r="K220" s="67">
        <f>G220/F220</f>
        <v>0.37468966202125198</v>
      </c>
      <c r="L220" s="79"/>
      <c r="M220" s="80"/>
    </row>
    <row r="221" spans="1:26" x14ac:dyDescent="0.3">
      <c r="A221" s="48" t="s">
        <v>17</v>
      </c>
      <c r="B221" s="45">
        <v>22428.5</v>
      </c>
      <c r="C221" s="44">
        <f>SUM(C204+D204)</f>
        <v>7760</v>
      </c>
      <c r="D221" s="44">
        <f>E204</f>
        <v>14379</v>
      </c>
      <c r="E221" s="44"/>
      <c r="F221" s="45">
        <v>3106.9</v>
      </c>
      <c r="G221" s="44">
        <f>SUM(I204+J204)</f>
        <v>1191.0999999999999</v>
      </c>
      <c r="H221" s="44">
        <f>K204</f>
        <v>1896.8</v>
      </c>
      <c r="I221" s="79"/>
      <c r="J221" s="65">
        <f>C221/B221</f>
        <v>0.34598836302026442</v>
      </c>
      <c r="K221" s="67">
        <f>G221/F221</f>
        <v>0.38337249348224917</v>
      </c>
      <c r="L221" s="79"/>
      <c r="M221" s="81"/>
    </row>
    <row r="222" spans="1:26" ht="17.25" thickBot="1" x14ac:dyDescent="0.35">
      <c r="A222" s="48" t="s">
        <v>16</v>
      </c>
      <c r="B222" s="45">
        <v>21910.7</v>
      </c>
      <c r="C222" s="44">
        <f>SUM(C205+D205)</f>
        <v>7663.3</v>
      </c>
      <c r="D222" s="44">
        <f>E205</f>
        <v>14024</v>
      </c>
      <c r="E222" s="44"/>
      <c r="F222" s="45">
        <v>2934.9</v>
      </c>
      <c r="G222" s="44">
        <f>SUM(I205+J205)</f>
        <v>1072.8000000000002</v>
      </c>
      <c r="H222" s="44">
        <f>K205</f>
        <v>1859.1</v>
      </c>
      <c r="I222" s="79"/>
      <c r="J222" s="65">
        <f t="shared" ref="J222" si="34">C222/B222</f>
        <v>0.34975149128051591</v>
      </c>
      <c r="K222" s="67">
        <f t="shared" ref="K222" si="35">G222/F222</f>
        <v>0.36553204538485135</v>
      </c>
      <c r="L222" s="79"/>
      <c r="M222" s="81"/>
    </row>
    <row r="223" spans="1:26" ht="15" customHeight="1" thickBot="1" x14ac:dyDescent="0.35">
      <c r="A223" s="40" t="s">
        <v>24</v>
      </c>
      <c r="B223" s="70"/>
      <c r="C223" s="70"/>
      <c r="D223" s="70"/>
      <c r="E223" s="70"/>
      <c r="F223" s="70"/>
      <c r="G223" s="70"/>
      <c r="H223" s="71"/>
      <c r="I223" s="79"/>
      <c r="J223" s="66"/>
      <c r="K223" s="68"/>
      <c r="L223" s="79"/>
      <c r="M223" s="80"/>
    </row>
    <row r="224" spans="1:26" x14ac:dyDescent="0.3">
      <c r="A224" s="48" t="s">
        <v>23</v>
      </c>
      <c r="B224" s="45">
        <v>45941.8</v>
      </c>
      <c r="C224" s="44">
        <f>SUM(C207+D207)</f>
        <v>14005.900000000001</v>
      </c>
      <c r="D224" s="44">
        <f>E207</f>
        <v>31921.9</v>
      </c>
      <c r="E224" s="44"/>
      <c r="F224" s="45">
        <v>6360.8</v>
      </c>
      <c r="G224" s="44">
        <f>SUM(I207+J207)</f>
        <v>2279.5</v>
      </c>
      <c r="H224" s="44">
        <f>K207</f>
        <v>4073.4</v>
      </c>
      <c r="I224" s="79"/>
      <c r="J224" s="65">
        <f t="shared" ref="J224" si="36">C224/B224</f>
        <v>0.3048618034121432</v>
      </c>
      <c r="K224" s="67">
        <f t="shared" ref="K224" si="37">G224/F224</f>
        <v>0.35836687209156082</v>
      </c>
      <c r="L224" s="79"/>
      <c r="M224" s="80"/>
    </row>
    <row r="225" spans="1:20" x14ac:dyDescent="0.3">
      <c r="A225" s="48" t="s">
        <v>17</v>
      </c>
      <c r="B225" s="45">
        <v>23331.9</v>
      </c>
      <c r="C225" s="44">
        <f>SUM(C208+D208)</f>
        <v>7270</v>
      </c>
      <c r="D225" s="44">
        <f>E208</f>
        <v>16051.3</v>
      </c>
      <c r="E225" s="44"/>
      <c r="F225" s="45">
        <v>3288.2</v>
      </c>
      <c r="G225" s="44">
        <f>SUM(I208+J208)</f>
        <v>1179.2</v>
      </c>
      <c r="H225" s="44">
        <f>K208</f>
        <v>2101</v>
      </c>
      <c r="I225" s="79"/>
      <c r="J225" s="65">
        <f>C225/B225</f>
        <v>0.31159056913496114</v>
      </c>
      <c r="K225" s="67">
        <f>G225/F225</f>
        <v>0.35861565598199624</v>
      </c>
      <c r="L225" s="79"/>
      <c r="M225" s="81"/>
    </row>
    <row r="226" spans="1:20" ht="17.25" thickBot="1" x14ac:dyDescent="0.35">
      <c r="A226" s="48" t="s">
        <v>16</v>
      </c>
      <c r="B226" s="45">
        <v>22609.8</v>
      </c>
      <c r="C226" s="44">
        <f>SUM(C209+D209)</f>
        <v>6735.9</v>
      </c>
      <c r="D226" s="44">
        <f>E209</f>
        <v>15870.6</v>
      </c>
      <c r="E226" s="44"/>
      <c r="F226" s="45">
        <v>3072.6</v>
      </c>
      <c r="G226" s="44">
        <f>SUM(I209+J209)</f>
        <v>1100.0999999999999</v>
      </c>
      <c r="H226" s="44">
        <f>K209</f>
        <v>1972.5</v>
      </c>
      <c r="I226" s="79"/>
      <c r="J226" s="65">
        <f t="shared" ref="J226" si="38">C226/B226</f>
        <v>0.29791948624047976</v>
      </c>
      <c r="K226" s="67">
        <f t="shared" ref="K226" si="39">G226/F226</f>
        <v>0.35803553993360671</v>
      </c>
      <c r="L226" s="79"/>
      <c r="M226" s="81"/>
    </row>
    <row r="227" spans="1:20" ht="15" customHeight="1" thickBot="1" x14ac:dyDescent="0.35">
      <c r="A227" s="40">
        <v>2017</v>
      </c>
      <c r="B227" s="70"/>
      <c r="C227" s="70"/>
      <c r="D227" s="70"/>
      <c r="E227" s="70"/>
      <c r="F227" s="70"/>
      <c r="G227" s="70"/>
      <c r="H227" s="71"/>
      <c r="I227" s="79"/>
      <c r="J227" s="66"/>
      <c r="K227" s="68"/>
      <c r="L227" s="79"/>
      <c r="M227" s="80"/>
    </row>
    <row r="228" spans="1:20" x14ac:dyDescent="0.3">
      <c r="A228" s="48" t="s">
        <v>23</v>
      </c>
      <c r="B228" s="45">
        <v>46043.7</v>
      </c>
      <c r="C228" s="44">
        <f>SUM(C211+D211)</f>
        <v>12848</v>
      </c>
      <c r="D228" s="44">
        <f>E211</f>
        <v>33180.300000000003</v>
      </c>
      <c r="E228" s="44"/>
      <c r="F228" s="45">
        <v>6405.8</v>
      </c>
      <c r="G228" s="44">
        <f>SUM(I211+J211)</f>
        <v>2176.8000000000002</v>
      </c>
      <c r="H228" s="44">
        <f>K211</f>
        <v>4221.6000000000004</v>
      </c>
      <c r="I228" s="79"/>
      <c r="J228" s="65">
        <f t="shared" ref="J228" si="40">C228/B228</f>
        <v>0.2790392605285848</v>
      </c>
      <c r="K228" s="67">
        <f t="shared" ref="K228" si="41">G228/F228</f>
        <v>0.33981704080676889</v>
      </c>
      <c r="L228" s="79"/>
      <c r="M228" s="80"/>
    </row>
    <row r="229" spans="1:20" x14ac:dyDescent="0.3">
      <c r="A229" s="48" t="s">
        <v>17</v>
      </c>
      <c r="B229" s="45">
        <v>23430</v>
      </c>
      <c r="C229" s="44">
        <f>SUM(C212+D212)</f>
        <v>6636.6</v>
      </c>
      <c r="D229" s="44">
        <f>E212</f>
        <v>16782.5</v>
      </c>
      <c r="E229" s="44"/>
      <c r="F229" s="45">
        <v>3327.6</v>
      </c>
      <c r="G229" s="44">
        <f>SUM(I212+J212)</f>
        <v>1196.9000000000001</v>
      </c>
      <c r="H229" s="44">
        <f>K212</f>
        <v>2123.1999999999998</v>
      </c>
      <c r="I229" s="79"/>
      <c r="J229" s="65">
        <f>C229/B229</f>
        <v>0.28325224071702948</v>
      </c>
      <c r="K229" s="67">
        <f>G229/F229</f>
        <v>0.35968866450294512</v>
      </c>
      <c r="L229" s="79"/>
      <c r="M229" s="81"/>
    </row>
    <row r="230" spans="1:20" x14ac:dyDescent="0.3">
      <c r="A230" s="48" t="s">
        <v>16</v>
      </c>
      <c r="B230" s="45">
        <v>22613.7</v>
      </c>
      <c r="C230" s="44">
        <f>SUM(C213+D213)</f>
        <v>6211.4</v>
      </c>
      <c r="D230" s="44">
        <f>E213</f>
        <v>16397.7</v>
      </c>
      <c r="E230" s="44"/>
      <c r="F230" s="45">
        <v>3078.2</v>
      </c>
      <c r="G230" s="44">
        <f>SUM(I213+J213)</f>
        <v>979.8</v>
      </c>
      <c r="H230" s="44">
        <f>K213</f>
        <v>2098.4</v>
      </c>
      <c r="I230" s="79"/>
      <c r="J230" s="65">
        <f t="shared" ref="J230" si="42">C230/B230</f>
        <v>0.27467420192184383</v>
      </c>
      <c r="K230" s="67">
        <f t="shared" ref="K230" si="43">G230/F230</f>
        <v>0.31830290429471769</v>
      </c>
      <c r="L230" s="79"/>
      <c r="M230" s="81"/>
    </row>
    <row r="231" spans="1:20" x14ac:dyDescent="0.3">
      <c r="A231" s="20"/>
      <c r="B231" s="26"/>
      <c r="C231" s="13"/>
      <c r="D231" s="13"/>
      <c r="E231" s="13"/>
      <c r="F231" s="26"/>
      <c r="G231" s="13"/>
      <c r="H231" s="13"/>
      <c r="M231" s="20"/>
    </row>
    <row r="232" spans="1:20" x14ac:dyDescent="0.3">
      <c r="A232" s="20"/>
      <c r="B232" s="26"/>
      <c r="C232" s="13"/>
      <c r="D232" s="13"/>
      <c r="E232" s="13"/>
      <c r="F232" s="26"/>
      <c r="G232" s="13"/>
      <c r="H232" s="13"/>
      <c r="M232" s="20"/>
      <c r="N232" s="26"/>
      <c r="O232" s="13"/>
      <c r="P232" s="13"/>
      <c r="Q232" s="13"/>
      <c r="R232" s="26"/>
      <c r="S232" s="13"/>
      <c r="T232" s="13"/>
    </row>
    <row r="233" spans="1:20" x14ac:dyDescent="0.3">
      <c r="B233" s="160" t="s">
        <v>47</v>
      </c>
      <c r="C233" s="161"/>
      <c r="D233" s="161"/>
      <c r="E233" s="160" t="s">
        <v>12</v>
      </c>
      <c r="F233" s="161"/>
      <c r="G233" s="162"/>
    </row>
    <row r="234" spans="1:20" x14ac:dyDescent="0.3">
      <c r="B234" s="69">
        <v>2006</v>
      </c>
      <c r="C234" s="69" t="s">
        <v>24</v>
      </c>
      <c r="D234" s="69">
        <v>2017</v>
      </c>
      <c r="E234" s="69">
        <v>2006</v>
      </c>
      <c r="F234" s="69" t="s">
        <v>24</v>
      </c>
      <c r="G234" s="69">
        <v>2017</v>
      </c>
    </row>
    <row r="235" spans="1:20" x14ac:dyDescent="0.3">
      <c r="A235" s="87" t="s">
        <v>17</v>
      </c>
      <c r="B235" s="88">
        <v>0.38337249348224917</v>
      </c>
      <c r="C235" s="88">
        <v>0.35861565598199624</v>
      </c>
      <c r="D235" s="88">
        <v>0.35968866450294512</v>
      </c>
      <c r="E235" s="88">
        <v>0.34598836302026442</v>
      </c>
      <c r="F235" s="88">
        <v>0.31159056913496114</v>
      </c>
      <c r="G235" s="88">
        <v>0.28325224071702948</v>
      </c>
    </row>
    <row r="236" spans="1:20" x14ac:dyDescent="0.3">
      <c r="A236" s="87" t="s">
        <v>16</v>
      </c>
      <c r="B236" s="88">
        <v>0.36553204538485135</v>
      </c>
      <c r="C236" s="88">
        <v>0.35803553993360671</v>
      </c>
      <c r="D236" s="88">
        <v>0.31830290429471769</v>
      </c>
      <c r="E236" s="88">
        <v>0.34975149128051591</v>
      </c>
      <c r="F236" s="88">
        <v>0.29791948624047976</v>
      </c>
      <c r="G236" s="88">
        <v>0.27467420192184383</v>
      </c>
    </row>
    <row r="237" spans="1:20" x14ac:dyDescent="0.3">
      <c r="A237" s="87"/>
    </row>
    <row r="238" spans="1:20" x14ac:dyDescent="0.3">
      <c r="A238" s="87"/>
    </row>
    <row r="239" spans="1:20" x14ac:dyDescent="0.3">
      <c r="A239" s="87"/>
    </row>
    <row r="240" spans="1:20" x14ac:dyDescent="0.3">
      <c r="A240" s="87"/>
    </row>
    <row r="241" spans="1:26" x14ac:dyDescent="0.3">
      <c r="A241" s="20"/>
      <c r="B241" s="26"/>
      <c r="C241" s="13"/>
      <c r="D241" s="13"/>
      <c r="H241" s="13"/>
      <c r="M241" s="20"/>
      <c r="N241" s="26"/>
      <c r="O241" s="13"/>
      <c r="P241" s="13"/>
      <c r="Q241" s="13"/>
      <c r="R241" s="26"/>
      <c r="S241" s="13"/>
      <c r="T241" s="13"/>
    </row>
    <row r="242" spans="1:26" x14ac:dyDescent="0.3">
      <c r="A242" s="20"/>
      <c r="B242" s="26"/>
      <c r="C242" s="13"/>
      <c r="D242" s="13"/>
      <c r="E242" s="13"/>
      <c r="F242" s="26"/>
      <c r="G242" s="13"/>
      <c r="H242" s="13"/>
      <c r="M242" s="20"/>
      <c r="N242" s="26"/>
      <c r="O242" s="13"/>
      <c r="P242" s="13"/>
      <c r="Q242" s="13"/>
      <c r="R242" s="26"/>
      <c r="S242" s="13"/>
      <c r="T242" s="13"/>
    </row>
    <row r="243" spans="1:26" x14ac:dyDescent="0.3">
      <c r="A243" s="20"/>
      <c r="B243" s="26"/>
      <c r="C243" s="13"/>
      <c r="D243" s="13"/>
      <c r="E243" s="13"/>
      <c r="F243" s="26"/>
      <c r="G243" s="13"/>
      <c r="H243" s="13"/>
      <c r="M243" s="20"/>
      <c r="N243" s="26"/>
      <c r="O243" s="13"/>
      <c r="P243" s="13"/>
      <c r="Q243" s="13"/>
      <c r="R243" s="26"/>
      <c r="S243" s="13"/>
      <c r="T243" s="13"/>
    </row>
    <row r="244" spans="1:26" x14ac:dyDescent="0.3">
      <c r="A244" s="41"/>
      <c r="B244" s="26"/>
      <c r="C244" s="13"/>
      <c r="D244" s="13"/>
      <c r="E244" s="13"/>
      <c r="F244" s="26"/>
      <c r="G244" s="13"/>
      <c r="H244" s="13"/>
      <c r="M244" s="20"/>
      <c r="N244" s="26"/>
      <c r="O244" s="13"/>
      <c r="P244" s="13"/>
      <c r="Q244" s="13"/>
      <c r="R244" s="26"/>
      <c r="S244" s="13"/>
      <c r="T244" s="13"/>
    </row>
    <row r="245" spans="1:26" x14ac:dyDescent="0.3">
      <c r="A245" s="42" t="s">
        <v>35</v>
      </c>
    </row>
    <row r="246" spans="1:26" x14ac:dyDescent="0.3">
      <c r="A246" s="42" t="s">
        <v>34</v>
      </c>
    </row>
    <row r="247" spans="1:26" x14ac:dyDescent="0.3">
      <c r="A247" s="3"/>
    </row>
    <row r="248" spans="1:26" x14ac:dyDescent="0.3">
      <c r="A248" s="15" t="s">
        <v>39</v>
      </c>
      <c r="B248" s="2" t="s">
        <v>64</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3">
      <c r="A249" s="17" t="s">
        <v>51</v>
      </c>
      <c r="M249" s="169" t="s">
        <v>44</v>
      </c>
      <c r="N249" s="170"/>
    </row>
    <row r="251" spans="1:26" ht="17.25" thickBot="1" x14ac:dyDescent="0.35">
      <c r="B251" s="20" t="s">
        <v>45</v>
      </c>
      <c r="N251" s="3" t="s">
        <v>41</v>
      </c>
    </row>
    <row r="252" spans="1:26" s="27" customFormat="1" ht="17.25" thickBot="1" x14ac:dyDescent="0.35">
      <c r="A252" s="18"/>
      <c r="B252" s="166" t="s">
        <v>6</v>
      </c>
      <c r="C252" s="167"/>
      <c r="D252" s="167"/>
      <c r="E252" s="167"/>
      <c r="F252" s="167"/>
      <c r="G252" s="167"/>
      <c r="H252" s="167"/>
      <c r="I252" s="167"/>
      <c r="J252" s="167"/>
      <c r="K252" s="167"/>
      <c r="L252" s="168"/>
      <c r="N252" s="166" t="s">
        <v>6</v>
      </c>
      <c r="O252" s="167"/>
      <c r="P252" s="167"/>
      <c r="Q252" s="167"/>
      <c r="R252" s="167"/>
      <c r="S252" s="167"/>
      <c r="T252" s="167"/>
      <c r="U252" s="167"/>
      <c r="V252" s="167"/>
      <c r="W252" s="167"/>
      <c r="X252" s="168"/>
    </row>
    <row r="253" spans="1:26" s="27" customFormat="1" ht="15" customHeight="1" thickBot="1" x14ac:dyDescent="0.35">
      <c r="A253" s="18"/>
      <c r="B253" s="171" t="s">
        <v>12</v>
      </c>
      <c r="C253" s="172"/>
      <c r="D253" s="172"/>
      <c r="E253" s="172"/>
      <c r="F253" s="173"/>
      <c r="G253" s="24"/>
      <c r="H253" s="171" t="s">
        <v>47</v>
      </c>
      <c r="I253" s="172"/>
      <c r="J253" s="172"/>
      <c r="K253" s="172"/>
      <c r="L253" s="173"/>
      <c r="N253" s="171" t="s">
        <v>12</v>
      </c>
      <c r="O253" s="172"/>
      <c r="P253" s="172"/>
      <c r="Q253" s="172"/>
      <c r="R253" s="173"/>
      <c r="S253" s="24"/>
      <c r="T253" s="171" t="s">
        <v>47</v>
      </c>
      <c r="U253" s="172"/>
      <c r="V253" s="172"/>
      <c r="W253" s="172"/>
      <c r="X253" s="173"/>
    </row>
    <row r="254" spans="1:26" s="60" customFormat="1" ht="13.5" thickBot="1" x14ac:dyDescent="0.25">
      <c r="B254" s="61" t="s">
        <v>0</v>
      </c>
      <c r="C254" s="61" t="s">
        <v>1</v>
      </c>
      <c r="D254" s="61" t="s">
        <v>2</v>
      </c>
      <c r="E254" s="61" t="s">
        <v>3</v>
      </c>
      <c r="F254" s="61" t="s">
        <v>4</v>
      </c>
      <c r="G254" s="59"/>
      <c r="H254" s="61" t="s">
        <v>0</v>
      </c>
      <c r="I254" s="61" t="s">
        <v>1</v>
      </c>
      <c r="J254" s="61" t="s">
        <v>2</v>
      </c>
      <c r="K254" s="61" t="s">
        <v>3</v>
      </c>
      <c r="L254" s="61" t="s">
        <v>4</v>
      </c>
      <c r="N254" s="61" t="s">
        <v>0</v>
      </c>
      <c r="O254" s="61" t="s">
        <v>1</v>
      </c>
      <c r="P254" s="61" t="s">
        <v>2</v>
      </c>
      <c r="Q254" s="61" t="s">
        <v>3</v>
      </c>
      <c r="R254" s="61" t="s">
        <v>4</v>
      </c>
      <c r="S254" s="59"/>
      <c r="T254" s="61" t="s">
        <v>0</v>
      </c>
      <c r="U254" s="61" t="s">
        <v>1</v>
      </c>
      <c r="V254" s="61" t="s">
        <v>2</v>
      </c>
      <c r="W254" s="61" t="s">
        <v>3</v>
      </c>
      <c r="X254" s="61" t="s">
        <v>4</v>
      </c>
    </row>
    <row r="255" spans="1:26" ht="17.25" thickBot="1" x14ac:dyDescent="0.35">
      <c r="A255" s="40">
        <v>2006</v>
      </c>
      <c r="B255" s="70"/>
      <c r="C255" s="70"/>
      <c r="D255" s="70"/>
      <c r="E255" s="70"/>
      <c r="F255" s="70"/>
      <c r="G255" s="70"/>
      <c r="H255" s="70"/>
      <c r="I255" s="70"/>
      <c r="J255" s="70"/>
      <c r="K255" s="70"/>
      <c r="L255" s="71"/>
      <c r="M255" s="50"/>
      <c r="N255" s="72"/>
      <c r="O255" s="73"/>
      <c r="P255" s="73"/>
      <c r="Q255" s="73"/>
      <c r="R255" s="73"/>
      <c r="S255" s="74"/>
      <c r="T255" s="73"/>
      <c r="U255" s="73"/>
      <c r="V255" s="73"/>
      <c r="W255" s="73"/>
      <c r="X255" s="75"/>
    </row>
    <row r="256" spans="1:26" x14ac:dyDescent="0.3">
      <c r="A256" s="48" t="s">
        <v>23</v>
      </c>
      <c r="B256" s="52">
        <v>44339.199999999997</v>
      </c>
      <c r="C256" s="52">
        <v>3797.2</v>
      </c>
      <c r="D256" s="52">
        <v>7549.9</v>
      </c>
      <c r="E256" s="52">
        <v>32462.3</v>
      </c>
      <c r="F256" s="52">
        <v>529.70000000000005</v>
      </c>
      <c r="G256" s="50"/>
      <c r="H256" s="52">
        <v>6041.8</v>
      </c>
      <c r="I256" s="52">
        <v>467.2</v>
      </c>
      <c r="J256" s="52">
        <v>965</v>
      </c>
      <c r="K256" s="52">
        <v>4587.5</v>
      </c>
      <c r="L256" s="52">
        <v>22.1</v>
      </c>
      <c r="M256" s="79"/>
      <c r="N256" s="51">
        <v>1</v>
      </c>
      <c r="O256" s="49">
        <f>C256/$B$256</f>
        <v>8.563979503464203E-2</v>
      </c>
      <c r="P256" s="49">
        <f>D256/$B$256</f>
        <v>0.17027596348152424</v>
      </c>
      <c r="Q256" s="49">
        <f>E256/$B$256</f>
        <v>0.73213544673787534</v>
      </c>
      <c r="R256" s="49">
        <f>F256/$B$256</f>
        <v>1.194653940531178E-2</v>
      </c>
      <c r="S256" s="50"/>
      <c r="T256" s="51">
        <v>1</v>
      </c>
      <c r="U256" s="49">
        <f>I256/$H$203</f>
        <v>7.7327948624582074E-2</v>
      </c>
      <c r="V256" s="49">
        <f>J256/$H$203</f>
        <v>0.1597206130623324</v>
      </c>
      <c r="W256" s="49">
        <f>K256/$H$203</f>
        <v>0.75929358800357505</v>
      </c>
      <c r="X256" s="49">
        <f>L256/$H$203</f>
        <v>3.657850309510411E-3</v>
      </c>
    </row>
    <row r="257" spans="1:25" x14ac:dyDescent="0.3">
      <c r="A257" s="48" t="s">
        <v>17</v>
      </c>
      <c r="B257" s="52">
        <v>22428.5</v>
      </c>
      <c r="C257" s="52">
        <v>2005.7</v>
      </c>
      <c r="D257" s="52">
        <v>3880.6</v>
      </c>
      <c r="E257" s="52">
        <v>16242</v>
      </c>
      <c r="F257" s="52">
        <v>300.2</v>
      </c>
      <c r="G257" s="50"/>
      <c r="H257" s="52">
        <v>3106.9</v>
      </c>
      <c r="I257" s="52">
        <v>245.6</v>
      </c>
      <c r="J257" s="52">
        <v>548.4</v>
      </c>
      <c r="K257" s="52">
        <v>2293.8000000000002</v>
      </c>
      <c r="L257" s="52">
        <v>19</v>
      </c>
      <c r="M257" s="79"/>
      <c r="N257" s="51">
        <v>1</v>
      </c>
      <c r="O257" s="49">
        <f>C257/$B$257</f>
        <v>8.9426399447132002E-2</v>
      </c>
      <c r="P257" s="49">
        <f>D257/$B$257</f>
        <v>0.1730209331876853</v>
      </c>
      <c r="Q257" s="49">
        <f>E257/$B$257</f>
        <v>0.72416791136277503</v>
      </c>
      <c r="R257" s="49">
        <f>F257/$B$257</f>
        <v>1.338475600240765E-2</v>
      </c>
      <c r="S257" s="52"/>
      <c r="T257" s="51">
        <v>1</v>
      </c>
      <c r="U257" s="49">
        <f>I257/$H$204</f>
        <v>7.9049856770414234E-2</v>
      </c>
      <c r="V257" s="49">
        <f>J257/$H$204</f>
        <v>0.1765103479352409</v>
      </c>
      <c r="W257" s="49">
        <f>K257/$H$204</f>
        <v>0.73829218835495192</v>
      </c>
      <c r="X257" s="49">
        <f>L257/$H$204</f>
        <v>6.1154205156265084E-3</v>
      </c>
    </row>
    <row r="258" spans="1:25" ht="17.25" thickBot="1" x14ac:dyDescent="0.35">
      <c r="A258" s="48" t="s">
        <v>16</v>
      </c>
      <c r="B258" s="52">
        <v>21910.7</v>
      </c>
      <c r="C258" s="52">
        <v>1791.5</v>
      </c>
      <c r="D258" s="52">
        <v>3669.3</v>
      </c>
      <c r="E258" s="52">
        <v>16220.3</v>
      </c>
      <c r="F258" s="52">
        <v>229.5</v>
      </c>
      <c r="G258" s="50"/>
      <c r="H258" s="52">
        <v>2934.9</v>
      </c>
      <c r="I258" s="52">
        <v>221.5</v>
      </c>
      <c r="J258" s="52">
        <v>416.6</v>
      </c>
      <c r="K258" s="52">
        <v>2293.6</v>
      </c>
      <c r="L258" s="52">
        <v>3.1</v>
      </c>
      <c r="M258" s="79"/>
      <c r="N258" s="51">
        <v>1</v>
      </c>
      <c r="O258" s="49">
        <f>C258/$B$258</f>
        <v>8.1763704491412875E-2</v>
      </c>
      <c r="P258" s="49">
        <f>D258/$B$258</f>
        <v>0.16746612385729348</v>
      </c>
      <c r="Q258" s="49">
        <f>E258/$B$258</f>
        <v>0.74029127321354404</v>
      </c>
      <c r="R258" s="49">
        <f>F258/$B$258</f>
        <v>1.0474334457593777E-2</v>
      </c>
      <c r="S258" s="52"/>
      <c r="T258" s="51">
        <v>1</v>
      </c>
      <c r="U258" s="49">
        <f>I258/$H$205</f>
        <v>7.54710552318648E-2</v>
      </c>
      <c r="V258" s="49">
        <f>J258/$H$205</f>
        <v>0.14194691471600396</v>
      </c>
      <c r="W258" s="49">
        <f>K258/$H$205</f>
        <v>0.78149170329483109</v>
      </c>
      <c r="X258" s="49">
        <f>L258/$H$205</f>
        <v>1.0562540461344508E-3</v>
      </c>
    </row>
    <row r="259" spans="1:25" ht="17.25" thickBot="1" x14ac:dyDescent="0.35">
      <c r="A259" s="40" t="s">
        <v>24</v>
      </c>
      <c r="B259" s="70"/>
      <c r="C259" s="70"/>
      <c r="D259" s="70"/>
      <c r="E259" s="70"/>
      <c r="F259" s="70"/>
      <c r="G259" s="70"/>
      <c r="H259" s="70"/>
      <c r="I259" s="70"/>
      <c r="J259" s="70"/>
      <c r="K259" s="70"/>
      <c r="L259" s="71"/>
      <c r="M259" s="79"/>
      <c r="N259" s="72"/>
      <c r="O259" s="73"/>
      <c r="P259" s="73"/>
      <c r="Q259" s="73"/>
      <c r="R259" s="73"/>
      <c r="S259" s="74"/>
      <c r="T259" s="73"/>
      <c r="U259" s="73"/>
      <c r="V259" s="73"/>
      <c r="W259" s="73"/>
      <c r="X259" s="75"/>
    </row>
    <row r="260" spans="1:25" x14ac:dyDescent="0.3">
      <c r="A260" s="48" t="s">
        <v>23</v>
      </c>
      <c r="B260" s="52">
        <v>45941.8</v>
      </c>
      <c r="C260" s="52">
        <v>2539.5</v>
      </c>
      <c r="D260" s="52">
        <v>6589.1</v>
      </c>
      <c r="E260" s="52">
        <v>36804.5</v>
      </c>
      <c r="F260" s="52">
        <v>8.6</v>
      </c>
      <c r="G260" s="50"/>
      <c r="H260" s="52">
        <v>6360.8</v>
      </c>
      <c r="I260" s="52">
        <v>445.8</v>
      </c>
      <c r="J260" s="52">
        <v>1013.1</v>
      </c>
      <c r="K260" s="52">
        <v>4896</v>
      </c>
      <c r="L260" s="52">
        <v>5.9</v>
      </c>
      <c r="M260" s="79"/>
      <c r="N260" s="51">
        <v>1</v>
      </c>
      <c r="O260" s="49">
        <f>C260/$B$260</f>
        <v>5.5276458475723628E-2</v>
      </c>
      <c r="P260" s="49">
        <f>D260/$B$260</f>
        <v>0.14342276532482401</v>
      </c>
      <c r="Q260" s="49">
        <f>E260/$B$260</f>
        <v>0.80111140617041554</v>
      </c>
      <c r="R260" s="49">
        <f>F260/$B$260</f>
        <v>1.871933620363155E-4</v>
      </c>
      <c r="S260" s="50"/>
      <c r="T260" s="51">
        <v>1</v>
      </c>
      <c r="U260" s="49">
        <f>I260/$H$260</f>
        <v>7.008552383348006E-2</v>
      </c>
      <c r="V260" s="49">
        <f>J260/$H$207</f>
        <v>0.15927241856370267</v>
      </c>
      <c r="W260" s="49">
        <f>K260/$H$207</f>
        <v>0.76971450132058861</v>
      </c>
      <c r="X260" s="49">
        <f>L260/$H$207</f>
        <v>9.2755628222865056E-4</v>
      </c>
    </row>
    <row r="261" spans="1:25" x14ac:dyDescent="0.3">
      <c r="A261" s="48" t="s">
        <v>17</v>
      </c>
      <c r="B261" s="52">
        <v>23331.9</v>
      </c>
      <c r="C261" s="52">
        <v>1361.5</v>
      </c>
      <c r="D261" s="52">
        <v>3419.2</v>
      </c>
      <c r="E261" s="52">
        <v>18545.400000000001</v>
      </c>
      <c r="F261" s="52">
        <v>5.9</v>
      </c>
      <c r="G261" s="50"/>
      <c r="H261" s="52">
        <v>3288.2</v>
      </c>
      <c r="I261" s="52">
        <v>231.3</v>
      </c>
      <c r="J261" s="52">
        <v>550.4</v>
      </c>
      <c r="K261" s="52">
        <v>2500.6</v>
      </c>
      <c r="L261" s="52">
        <v>5.9</v>
      </c>
      <c r="M261" s="79"/>
      <c r="N261" s="51">
        <v>1</v>
      </c>
      <c r="O261" s="49">
        <f>C261/$B$261</f>
        <v>5.8353584577338316E-2</v>
      </c>
      <c r="P261" s="49">
        <f>D261/$B$261</f>
        <v>0.14654614497747717</v>
      </c>
      <c r="Q261" s="49">
        <f>E261/$B$261</f>
        <v>0.79485168374628723</v>
      </c>
      <c r="R261" s="49">
        <f>F261/$B$261</f>
        <v>2.5287267646441141E-4</v>
      </c>
      <c r="S261" s="52"/>
      <c r="T261" s="51">
        <v>1</v>
      </c>
      <c r="U261" s="49">
        <f>I261/$H$261</f>
        <v>7.0342436591448218E-2</v>
      </c>
      <c r="V261" s="49">
        <f>J261/$H$208</f>
        <v>0.16738641201873367</v>
      </c>
      <c r="W261" s="49">
        <f>K261/$H$208</f>
        <v>0.76047685663889064</v>
      </c>
      <c r="X261" s="49">
        <f>L261/$H$208</f>
        <v>1.7942947509275594E-3</v>
      </c>
    </row>
    <row r="262" spans="1:25" ht="17.25" thickBot="1" x14ac:dyDescent="0.35">
      <c r="A262" s="48" t="s">
        <v>16</v>
      </c>
      <c r="B262" s="52">
        <v>22609.8</v>
      </c>
      <c r="C262" s="52">
        <v>1178</v>
      </c>
      <c r="D262" s="52">
        <v>3170</v>
      </c>
      <c r="E262" s="52">
        <v>18259.099999999999</v>
      </c>
      <c r="F262" s="52">
        <v>2.7</v>
      </c>
      <c r="G262" s="50"/>
      <c r="H262" s="52">
        <v>3072.6</v>
      </c>
      <c r="I262" s="52">
        <v>214.5</v>
      </c>
      <c r="J262" s="52">
        <v>462.7</v>
      </c>
      <c r="K262" s="52">
        <v>2395.3000000000002</v>
      </c>
      <c r="L262" s="52">
        <v>0</v>
      </c>
      <c r="M262" s="79"/>
      <c r="N262" s="51">
        <v>1</v>
      </c>
      <c r="O262" s="49">
        <f>C262/$B$262</f>
        <v>5.2101301205671878E-2</v>
      </c>
      <c r="P262" s="49">
        <f>D262/$B$262</f>
        <v>0.1402046900016807</v>
      </c>
      <c r="Q262" s="49">
        <f>E262/$B$262</f>
        <v>0.8075745915487974</v>
      </c>
      <c r="R262" s="49">
        <f>F262/$B$262</f>
        <v>1.1941724385001196E-4</v>
      </c>
      <c r="S262" s="52"/>
      <c r="T262" s="51">
        <v>1</v>
      </c>
      <c r="U262" s="49">
        <f>I262/$H$262</f>
        <v>6.9810583870337825E-2</v>
      </c>
      <c r="V262" s="49">
        <f>J262/$H$209</f>
        <v>0.15058907765410401</v>
      </c>
      <c r="W262" s="49">
        <f>K262/$H$209</f>
        <v>0.77956779274881216</v>
      </c>
      <c r="X262" s="49">
        <f>L262/$H$209</f>
        <v>0</v>
      </c>
    </row>
    <row r="263" spans="1:25" ht="17.25" thickBot="1" x14ac:dyDescent="0.35">
      <c r="A263" s="40">
        <v>2017</v>
      </c>
      <c r="B263" s="70"/>
      <c r="C263" s="70"/>
      <c r="D263" s="70"/>
      <c r="E263" s="70"/>
      <c r="F263" s="70"/>
      <c r="G263" s="70"/>
      <c r="H263" s="70"/>
      <c r="I263" s="70"/>
      <c r="J263" s="70"/>
      <c r="K263" s="70"/>
      <c r="L263" s="71"/>
      <c r="M263" s="79"/>
      <c r="N263" s="72"/>
      <c r="O263" s="73"/>
      <c r="P263" s="73"/>
      <c r="Q263" s="73"/>
      <c r="R263" s="73"/>
      <c r="S263" s="74"/>
      <c r="T263" s="73"/>
      <c r="U263" s="73"/>
      <c r="V263" s="73"/>
      <c r="W263" s="73"/>
      <c r="X263" s="75"/>
    </row>
    <row r="264" spans="1:25" x14ac:dyDescent="0.3">
      <c r="A264" s="48" t="s">
        <v>23</v>
      </c>
      <c r="B264" s="52">
        <v>46043.7</v>
      </c>
      <c r="C264" s="52">
        <v>2635.4</v>
      </c>
      <c r="D264" s="52">
        <v>6820.3</v>
      </c>
      <c r="E264" s="52">
        <v>36579.5</v>
      </c>
      <c r="F264" s="52">
        <v>8.5</v>
      </c>
      <c r="G264" s="50"/>
      <c r="H264" s="52">
        <v>6405.8</v>
      </c>
      <c r="I264" s="52">
        <v>467.7</v>
      </c>
      <c r="J264" s="52">
        <v>1035.3</v>
      </c>
      <c r="K264" s="52">
        <v>4902.8</v>
      </c>
      <c r="L264" s="52">
        <v>0</v>
      </c>
      <c r="M264" s="79"/>
      <c r="N264" s="51">
        <v>1</v>
      </c>
      <c r="O264" s="49">
        <f>C264/$B$264</f>
        <v>5.7236929265024321E-2</v>
      </c>
      <c r="P264" s="49">
        <f t="shared" ref="P264:R264" si="44">D264/$B$264</f>
        <v>0.14812667096692925</v>
      </c>
      <c r="Q264" s="49">
        <f t="shared" si="44"/>
        <v>0.79445179253622111</v>
      </c>
      <c r="R264" s="49">
        <f t="shared" si="44"/>
        <v>1.8460723182541804E-4</v>
      </c>
      <c r="S264" s="50"/>
      <c r="T264" s="51">
        <v>1</v>
      </c>
      <c r="U264" s="49">
        <f>I264/$H$264</f>
        <v>7.3011957913141218E-2</v>
      </c>
      <c r="V264" s="49">
        <f t="shared" ref="V264" si="45">J264/$H$211</f>
        <v>0.16161915763839019</v>
      </c>
      <c r="W264" s="49">
        <f t="shared" ref="W264" si="46">K264/$H$211</f>
        <v>0.76536888444846862</v>
      </c>
      <c r="X264" s="49">
        <f t="shared" ref="X264" si="47">L264/$H$211</f>
        <v>0</v>
      </c>
    </row>
    <row r="265" spans="1:25" x14ac:dyDescent="0.3">
      <c r="A265" s="48" t="s">
        <v>17</v>
      </c>
      <c r="B265" s="52">
        <v>23430</v>
      </c>
      <c r="C265" s="52">
        <v>1477.7</v>
      </c>
      <c r="D265" s="52">
        <v>3591.3</v>
      </c>
      <c r="E265" s="52">
        <v>18360</v>
      </c>
      <c r="F265" s="52">
        <v>1</v>
      </c>
      <c r="G265" s="50"/>
      <c r="H265" s="52">
        <v>3327.6</v>
      </c>
      <c r="I265" s="52">
        <v>277.60000000000002</v>
      </c>
      <c r="J265" s="52">
        <v>538.5</v>
      </c>
      <c r="K265" s="52">
        <v>2511.5</v>
      </c>
      <c r="L265" s="52">
        <v>0</v>
      </c>
      <c r="M265" s="79"/>
      <c r="N265" s="51">
        <v>1</v>
      </c>
      <c r="O265" s="49">
        <f>C265/$B$265</f>
        <v>6.3068715322236457E-2</v>
      </c>
      <c r="P265" s="49">
        <f>D265/$B$265</f>
        <v>0.15327784891165175</v>
      </c>
      <c r="Q265" s="49">
        <f>E265/$B$265</f>
        <v>0.7836107554417413</v>
      </c>
      <c r="R265" s="49">
        <f>F265/$B$265</f>
        <v>4.2680324370465219E-5</v>
      </c>
      <c r="S265" s="52"/>
      <c r="T265" s="51">
        <v>1</v>
      </c>
      <c r="U265" s="49">
        <f>I265/$H$265</f>
        <v>8.3423488400048096E-2</v>
      </c>
      <c r="V265" s="49">
        <f>J265/$H$212</f>
        <v>0.16182834475297511</v>
      </c>
      <c r="W265" s="49">
        <f>K265/$H$212</f>
        <v>0.75474816684697688</v>
      </c>
      <c r="X265" s="49">
        <f>L265/$H$212</f>
        <v>0</v>
      </c>
    </row>
    <row r="266" spans="1:25" x14ac:dyDescent="0.3">
      <c r="A266" s="48" t="s">
        <v>16</v>
      </c>
      <c r="B266" s="52">
        <v>22613.7</v>
      </c>
      <c r="C266" s="52">
        <v>1157.7</v>
      </c>
      <c r="D266" s="52">
        <v>3229</v>
      </c>
      <c r="E266" s="52">
        <v>18219.5</v>
      </c>
      <c r="F266" s="52">
        <v>7.6</v>
      </c>
      <c r="G266" s="50"/>
      <c r="H266" s="52">
        <v>3078.2</v>
      </c>
      <c r="I266" s="52">
        <v>190.1</v>
      </c>
      <c r="J266" s="52">
        <v>496.8</v>
      </c>
      <c r="K266" s="52">
        <v>2391.3000000000002</v>
      </c>
      <c r="L266" s="52">
        <v>0</v>
      </c>
      <c r="M266" s="79"/>
      <c r="N266" s="51">
        <v>1</v>
      </c>
      <c r="O266" s="49">
        <f>C266/$B$266</f>
        <v>5.1194629804056833E-2</v>
      </c>
      <c r="P266" s="49">
        <f t="shared" ref="P266:R266" si="48">D266/$B$266</f>
        <v>0.14278954792891035</v>
      </c>
      <c r="Q266" s="49">
        <f t="shared" si="48"/>
        <v>0.80568416490888262</v>
      </c>
      <c r="R266" s="49">
        <f t="shared" si="48"/>
        <v>3.3607945625881651E-4</v>
      </c>
      <c r="S266" s="52"/>
      <c r="T266" s="51">
        <v>1</v>
      </c>
      <c r="U266" s="49">
        <f>I266/$H$266</f>
        <v>6.1756870898577093E-2</v>
      </c>
      <c r="V266" s="49">
        <f t="shared" ref="V266" si="49">J266/$H$213</f>
        <v>0.1613930218959132</v>
      </c>
      <c r="W266" s="49">
        <f t="shared" ref="W266" si="50">K266/$H$213</f>
        <v>0.77685010720550984</v>
      </c>
      <c r="X266" s="49">
        <f t="shared" ref="X266" si="51">L266/$H$213</f>
        <v>0</v>
      </c>
    </row>
    <row r="267" spans="1:25" x14ac:dyDescent="0.3">
      <c r="B267" s="13"/>
      <c r="C267" s="13"/>
      <c r="D267" s="13"/>
      <c r="E267" s="13"/>
      <c r="F267" s="13"/>
      <c r="G267" s="13"/>
      <c r="H267" s="13"/>
      <c r="I267" s="13"/>
      <c r="J267" s="13"/>
      <c r="K267" s="13"/>
      <c r="L267" s="13"/>
      <c r="N267" s="24"/>
      <c r="O267" s="24"/>
      <c r="P267" s="24"/>
      <c r="Q267" s="24"/>
      <c r="R267" s="24"/>
      <c r="S267" s="24"/>
      <c r="T267" s="24"/>
      <c r="U267" s="24"/>
      <c r="V267" s="24"/>
      <c r="W267" s="24"/>
      <c r="X267" s="24"/>
      <c r="Y267" s="25"/>
    </row>
    <row r="268" spans="1:25" ht="17.25" thickBot="1" x14ac:dyDescent="0.35">
      <c r="B268" s="20" t="s">
        <v>45</v>
      </c>
      <c r="C268" s="13"/>
      <c r="D268" s="13"/>
      <c r="E268" s="13"/>
      <c r="F268" s="13"/>
      <c r="G268" s="13"/>
      <c r="H268" s="13"/>
      <c r="I268" s="13"/>
      <c r="J268" s="56" t="s">
        <v>41</v>
      </c>
      <c r="K268" s="26"/>
      <c r="L268" s="13"/>
      <c r="M268" s="29"/>
      <c r="N268" s="29"/>
      <c r="O268" s="29"/>
      <c r="P268" s="29"/>
      <c r="Q268" s="25"/>
    </row>
    <row r="269" spans="1:25" s="27" customFormat="1" ht="15" customHeight="1" thickBot="1" x14ac:dyDescent="0.35">
      <c r="A269" s="18"/>
      <c r="B269" s="163" t="s">
        <v>6</v>
      </c>
      <c r="C269" s="164"/>
      <c r="D269" s="164"/>
      <c r="E269" s="164"/>
      <c r="F269" s="164"/>
      <c r="G269" s="164"/>
      <c r="H269" s="165"/>
      <c r="I269" s="3"/>
      <c r="K269" s="3"/>
      <c r="L269" s="3"/>
      <c r="M269" s="3"/>
      <c r="N269" s="3"/>
      <c r="O269" s="3"/>
      <c r="P269" s="3"/>
      <c r="Q269" s="25"/>
      <c r="R269" s="3"/>
      <c r="S269" s="3"/>
      <c r="T269" s="3"/>
      <c r="U269" s="3"/>
      <c r="V269" s="3"/>
      <c r="W269" s="3"/>
      <c r="X269" s="3"/>
      <c r="Y269" s="3"/>
    </row>
    <row r="270" spans="1:25" s="27" customFormat="1" ht="15" customHeight="1" thickBot="1" x14ac:dyDescent="0.35">
      <c r="A270" s="28"/>
      <c r="B270" s="166" t="s">
        <v>12</v>
      </c>
      <c r="C270" s="167"/>
      <c r="D270" s="168"/>
      <c r="E270" s="31"/>
      <c r="F270" s="166" t="s">
        <v>47</v>
      </c>
      <c r="G270" s="167"/>
      <c r="H270" s="168"/>
      <c r="I270" s="3"/>
      <c r="J270" s="56" t="s">
        <v>49</v>
      </c>
      <c r="K270" s="3"/>
      <c r="L270" s="3"/>
      <c r="M270" s="3"/>
      <c r="N270" s="3"/>
      <c r="O270" s="3"/>
      <c r="P270" s="3"/>
      <c r="Q270" s="3"/>
      <c r="R270" s="3"/>
      <c r="S270" s="3"/>
      <c r="T270" s="3"/>
      <c r="U270" s="3"/>
      <c r="V270" s="3"/>
      <c r="W270" s="3"/>
      <c r="X270" s="3"/>
      <c r="Y270" s="3"/>
    </row>
    <row r="271" spans="1:25" s="60" customFormat="1" ht="26.25" thickBot="1" x14ac:dyDescent="0.25">
      <c r="A271" s="57"/>
      <c r="B271" s="62" t="s">
        <v>0</v>
      </c>
      <c r="C271" s="62" t="s">
        <v>42</v>
      </c>
      <c r="D271" s="62" t="s">
        <v>43</v>
      </c>
      <c r="E271" s="63"/>
      <c r="F271" s="62" t="s">
        <v>0</v>
      </c>
      <c r="G271" s="62" t="s">
        <v>42</v>
      </c>
      <c r="H271" s="62" t="s">
        <v>43</v>
      </c>
      <c r="J271" s="64" t="s">
        <v>12</v>
      </c>
      <c r="K271" s="64" t="s">
        <v>47</v>
      </c>
    </row>
    <row r="272" spans="1:25" ht="17.25" thickBot="1" x14ac:dyDescent="0.35">
      <c r="A272" s="40">
        <v>2006</v>
      </c>
      <c r="B272" s="70"/>
      <c r="C272" s="70"/>
      <c r="D272" s="70"/>
      <c r="E272" s="70"/>
      <c r="F272" s="70"/>
      <c r="G272" s="70"/>
      <c r="H272" s="71"/>
      <c r="I272" s="79"/>
      <c r="J272" s="40"/>
      <c r="K272" s="47"/>
      <c r="L272" s="79"/>
      <c r="M272" s="78"/>
    </row>
    <row r="273" spans="1:20" x14ac:dyDescent="0.3">
      <c r="A273" s="48" t="s">
        <v>23</v>
      </c>
      <c r="B273" s="45">
        <v>44339.199999999997</v>
      </c>
      <c r="C273" s="44">
        <f>SUM(C256+D256)</f>
        <v>11347.099999999999</v>
      </c>
      <c r="D273" s="44">
        <f>E256</f>
        <v>32462.3</v>
      </c>
      <c r="E273" s="44"/>
      <c r="F273" s="45">
        <v>6041.8</v>
      </c>
      <c r="G273" s="44">
        <f>SUM(I256+J256)</f>
        <v>1432.2</v>
      </c>
      <c r="H273" s="44">
        <f>K256</f>
        <v>4587.5</v>
      </c>
      <c r="I273" s="79"/>
      <c r="J273" s="65">
        <f>C273/B273</f>
        <v>0.25591575851616627</v>
      </c>
      <c r="K273" s="67">
        <f>G273/F273</f>
        <v>0.23704856168691449</v>
      </c>
      <c r="L273" s="79"/>
      <c r="M273" s="80"/>
    </row>
    <row r="274" spans="1:20" x14ac:dyDescent="0.3">
      <c r="A274" s="48" t="s">
        <v>17</v>
      </c>
      <c r="B274" s="45">
        <v>22428.5</v>
      </c>
      <c r="C274" s="44">
        <f>SUM(C257+D257)</f>
        <v>5886.3</v>
      </c>
      <c r="D274" s="44">
        <f>E257</f>
        <v>16242</v>
      </c>
      <c r="E274" s="44"/>
      <c r="F274" s="45">
        <v>3106.9</v>
      </c>
      <c r="G274" s="44">
        <f>SUM(I257+J257)</f>
        <v>794</v>
      </c>
      <c r="H274" s="44">
        <f>K257</f>
        <v>2293.8000000000002</v>
      </c>
      <c r="I274" s="79"/>
      <c r="J274" s="65">
        <f>C274/B274</f>
        <v>0.26244733263481734</v>
      </c>
      <c r="K274" s="67">
        <f>G274/F274</f>
        <v>0.25556020470565516</v>
      </c>
      <c r="L274" s="79"/>
      <c r="M274" s="81"/>
    </row>
    <row r="275" spans="1:20" ht="17.25" thickBot="1" x14ac:dyDescent="0.35">
      <c r="A275" s="48" t="s">
        <v>16</v>
      </c>
      <c r="B275" s="45">
        <v>21910.7</v>
      </c>
      <c r="C275" s="44">
        <f>SUM(C258+D258)</f>
        <v>5460.8</v>
      </c>
      <c r="D275" s="44">
        <f>E258</f>
        <v>16220.3</v>
      </c>
      <c r="E275" s="44"/>
      <c r="F275" s="45">
        <v>2934.9</v>
      </c>
      <c r="G275" s="44">
        <f>SUM(I258+J258)</f>
        <v>638.1</v>
      </c>
      <c r="H275" s="44">
        <f>K258</f>
        <v>2293.6</v>
      </c>
      <c r="I275" s="79"/>
      <c r="J275" s="65">
        <f t="shared" ref="J275" si="52">C275/B275</f>
        <v>0.24922982834870633</v>
      </c>
      <c r="K275" s="67">
        <f t="shared" ref="K275" si="53">G275/F275</f>
        <v>0.21741796994786874</v>
      </c>
      <c r="L275" s="79"/>
      <c r="M275" s="81"/>
    </row>
    <row r="276" spans="1:20" ht="15" customHeight="1" thickBot="1" x14ac:dyDescent="0.35">
      <c r="A276" s="40" t="s">
        <v>24</v>
      </c>
      <c r="B276" s="70"/>
      <c r="C276" s="70"/>
      <c r="D276" s="70"/>
      <c r="E276" s="70"/>
      <c r="F276" s="70"/>
      <c r="G276" s="70"/>
      <c r="H276" s="71"/>
      <c r="I276" s="79"/>
      <c r="J276" s="66"/>
      <c r="K276" s="68"/>
      <c r="L276" s="79"/>
      <c r="M276" s="80"/>
    </row>
    <row r="277" spans="1:20" x14ac:dyDescent="0.3">
      <c r="A277" s="48" t="s">
        <v>23</v>
      </c>
      <c r="B277" s="45">
        <v>45941.8</v>
      </c>
      <c r="C277" s="44">
        <f>SUM(C260+D260)</f>
        <v>9128.6</v>
      </c>
      <c r="D277" s="44">
        <f>E260</f>
        <v>36804.5</v>
      </c>
      <c r="E277" s="44"/>
      <c r="F277" s="45">
        <v>6360.8</v>
      </c>
      <c r="G277" s="44">
        <f>SUM(I260+J260)</f>
        <v>1458.9</v>
      </c>
      <c r="H277" s="44">
        <f>K260</f>
        <v>4896</v>
      </c>
      <c r="I277" s="79"/>
      <c r="J277" s="65">
        <f t="shared" ref="J277" si="54">C277/B277</f>
        <v>0.19869922380054764</v>
      </c>
      <c r="K277" s="67">
        <f t="shared" ref="K277" si="55">G277/F277</f>
        <v>0.22935794239718274</v>
      </c>
      <c r="L277" s="79"/>
      <c r="M277" s="80"/>
    </row>
    <row r="278" spans="1:20" x14ac:dyDescent="0.3">
      <c r="A278" s="48" t="s">
        <v>17</v>
      </c>
      <c r="B278" s="45">
        <v>23331.9</v>
      </c>
      <c r="C278" s="44">
        <f>SUM(C261+D261)</f>
        <v>4780.7</v>
      </c>
      <c r="D278" s="44">
        <f>E261</f>
        <v>18545.400000000001</v>
      </c>
      <c r="E278" s="44"/>
      <c r="F278" s="45">
        <v>3288.2</v>
      </c>
      <c r="G278" s="44">
        <f>SUM(I261+J261)</f>
        <v>781.7</v>
      </c>
      <c r="H278" s="44">
        <f>K261</f>
        <v>2500.6</v>
      </c>
      <c r="I278" s="79"/>
      <c r="J278" s="65">
        <f>C278/B278</f>
        <v>0.2048997295548155</v>
      </c>
      <c r="K278" s="67">
        <f>G278/F278</f>
        <v>0.2377288486101819</v>
      </c>
      <c r="L278" s="79"/>
      <c r="M278" s="81"/>
    </row>
    <row r="279" spans="1:20" ht="17.25" thickBot="1" x14ac:dyDescent="0.35">
      <c r="A279" s="48" t="s">
        <v>16</v>
      </c>
      <c r="B279" s="45">
        <v>22609.8</v>
      </c>
      <c r="C279" s="44">
        <f>SUM(C262+D262)</f>
        <v>4348</v>
      </c>
      <c r="D279" s="44">
        <f>E262</f>
        <v>18259.099999999999</v>
      </c>
      <c r="E279" s="44"/>
      <c r="F279" s="45">
        <v>3072.6</v>
      </c>
      <c r="G279" s="44">
        <f>SUM(I262+J262)</f>
        <v>677.2</v>
      </c>
      <c r="H279" s="44">
        <f>K262</f>
        <v>2395.3000000000002</v>
      </c>
      <c r="I279" s="79"/>
      <c r="J279" s="65">
        <f t="shared" ref="J279" si="56">C279/B279</f>
        <v>0.19230599120735256</v>
      </c>
      <c r="K279" s="67">
        <f t="shared" ref="K279" si="57">G279/F279</f>
        <v>0.22039966152444188</v>
      </c>
      <c r="L279" s="79"/>
      <c r="M279" s="81"/>
    </row>
    <row r="280" spans="1:20" ht="15" customHeight="1" thickBot="1" x14ac:dyDescent="0.35">
      <c r="A280" s="40">
        <v>2017</v>
      </c>
      <c r="B280" s="70"/>
      <c r="C280" s="70"/>
      <c r="D280" s="70"/>
      <c r="E280" s="70"/>
      <c r="F280" s="70"/>
      <c r="G280" s="70"/>
      <c r="H280" s="71"/>
      <c r="I280" s="79"/>
      <c r="J280" s="66"/>
      <c r="K280" s="68"/>
      <c r="L280" s="79"/>
      <c r="M280" s="80"/>
    </row>
    <row r="281" spans="1:20" x14ac:dyDescent="0.3">
      <c r="A281" s="48" t="s">
        <v>23</v>
      </c>
      <c r="B281" s="45">
        <v>46043.7</v>
      </c>
      <c r="C281" s="44">
        <f>SUM(C264+D264)</f>
        <v>9455.7000000000007</v>
      </c>
      <c r="D281" s="44">
        <f>E264</f>
        <v>36579.5</v>
      </c>
      <c r="E281" s="44"/>
      <c r="F281" s="45">
        <v>6405.8</v>
      </c>
      <c r="G281" s="44">
        <f>SUM(I264+J264)</f>
        <v>1503</v>
      </c>
      <c r="H281" s="44">
        <f>K264</f>
        <v>4902.8</v>
      </c>
      <c r="I281" s="79"/>
      <c r="J281" s="65">
        <f t="shared" ref="J281" si="58">C281/B281</f>
        <v>0.20536360023195357</v>
      </c>
      <c r="K281" s="67">
        <f t="shared" ref="K281" si="59">G281/F281</f>
        <v>0.23463111555153141</v>
      </c>
      <c r="L281" s="79"/>
      <c r="M281" s="80"/>
    </row>
    <row r="282" spans="1:20" x14ac:dyDescent="0.3">
      <c r="A282" s="48" t="s">
        <v>17</v>
      </c>
      <c r="B282" s="45">
        <v>23430</v>
      </c>
      <c r="C282" s="44">
        <f>SUM(C265+D265)</f>
        <v>5069</v>
      </c>
      <c r="D282" s="44">
        <f>E265</f>
        <v>18360</v>
      </c>
      <c r="E282" s="44"/>
      <c r="F282" s="45">
        <v>3327.6</v>
      </c>
      <c r="G282" s="44">
        <f>SUM(I265+J265)</f>
        <v>816.1</v>
      </c>
      <c r="H282" s="44">
        <f>K265</f>
        <v>2511.5</v>
      </c>
      <c r="I282" s="79"/>
      <c r="J282" s="65">
        <f>C282/B282</f>
        <v>0.21634656423388818</v>
      </c>
      <c r="K282" s="67">
        <f>G282/F282</f>
        <v>0.24525183315302321</v>
      </c>
      <c r="L282" s="79"/>
      <c r="M282" s="81"/>
    </row>
    <row r="283" spans="1:20" x14ac:dyDescent="0.3">
      <c r="A283" s="48" t="s">
        <v>16</v>
      </c>
      <c r="B283" s="45">
        <v>22613.7</v>
      </c>
      <c r="C283" s="44">
        <f>SUM(C266+D266)</f>
        <v>4386.7</v>
      </c>
      <c r="D283" s="44">
        <f>E266</f>
        <v>18219.5</v>
      </c>
      <c r="E283" s="44"/>
      <c r="F283" s="45">
        <v>3078.2</v>
      </c>
      <c r="G283" s="44">
        <f>SUM(I266+J266)</f>
        <v>686.9</v>
      </c>
      <c r="H283" s="44">
        <f>K266</f>
        <v>2391.3000000000002</v>
      </c>
      <c r="I283" s="79"/>
      <c r="J283" s="65">
        <f t="shared" ref="J283" si="60">C283/B283</f>
        <v>0.19398417773296717</v>
      </c>
      <c r="K283" s="67">
        <f t="shared" ref="K283" si="61">G283/F283</f>
        <v>0.2231498927944903</v>
      </c>
      <c r="L283" s="79"/>
      <c r="M283" s="81"/>
    </row>
    <row r="284" spans="1:20" x14ac:dyDescent="0.3">
      <c r="A284" s="20"/>
      <c r="B284" s="26"/>
      <c r="C284" s="13"/>
      <c r="D284" s="13"/>
      <c r="E284" s="13"/>
      <c r="F284" s="26"/>
      <c r="G284" s="13"/>
      <c r="H284" s="13"/>
      <c r="M284" s="20"/>
      <c r="N284" s="26"/>
      <c r="O284" s="13"/>
      <c r="P284" s="13"/>
      <c r="Q284" s="13"/>
      <c r="R284" s="26"/>
      <c r="S284" s="13"/>
      <c r="T284" s="13"/>
    </row>
    <row r="285" spans="1:20" x14ac:dyDescent="0.3">
      <c r="A285" s="20"/>
      <c r="B285" s="26"/>
      <c r="C285" s="13"/>
      <c r="D285" s="13"/>
      <c r="E285" s="13"/>
      <c r="F285" s="26"/>
      <c r="G285" s="13"/>
      <c r="H285" s="13"/>
      <c r="M285" s="20"/>
      <c r="N285" s="26"/>
      <c r="O285" s="13"/>
      <c r="P285" s="13"/>
      <c r="Q285" s="13"/>
      <c r="R285" s="26"/>
      <c r="S285" s="13"/>
      <c r="T285" s="13"/>
    </row>
    <row r="286" spans="1:20" x14ac:dyDescent="0.3">
      <c r="B286" s="160" t="s">
        <v>47</v>
      </c>
      <c r="C286" s="161"/>
      <c r="D286" s="161"/>
      <c r="E286" s="160" t="s">
        <v>12</v>
      </c>
      <c r="F286" s="161"/>
      <c r="G286" s="162"/>
    </row>
    <row r="287" spans="1:20" x14ac:dyDescent="0.3">
      <c r="B287" s="69">
        <v>2006</v>
      </c>
      <c r="C287" s="69" t="s">
        <v>24</v>
      </c>
      <c r="D287" s="69">
        <v>2017</v>
      </c>
      <c r="E287" s="69">
        <v>2006</v>
      </c>
      <c r="F287" s="69" t="s">
        <v>24</v>
      </c>
      <c r="G287" s="69">
        <v>2017</v>
      </c>
    </row>
    <row r="288" spans="1:20" x14ac:dyDescent="0.3">
      <c r="A288" s="87" t="s">
        <v>17</v>
      </c>
      <c r="B288" s="88">
        <v>0.25556020470565516</v>
      </c>
      <c r="C288" s="88">
        <v>0.2377288486101819</v>
      </c>
      <c r="D288" s="88">
        <v>0.24525183315302321</v>
      </c>
      <c r="E288" s="88">
        <v>0.26244733263481734</v>
      </c>
      <c r="F288" s="88">
        <v>0.2048997295548155</v>
      </c>
      <c r="G288" s="88">
        <v>0.21634656423388818</v>
      </c>
    </row>
    <row r="289" spans="1:26" x14ac:dyDescent="0.3">
      <c r="A289" s="87" t="s">
        <v>16</v>
      </c>
      <c r="B289" s="88">
        <v>0.21741796994786874</v>
      </c>
      <c r="C289" s="88">
        <v>0.22039966152444188</v>
      </c>
      <c r="D289" s="88">
        <v>0.2231498927944903</v>
      </c>
      <c r="E289" s="88">
        <v>0.24922982834870633</v>
      </c>
      <c r="F289" s="88">
        <v>0.19230599120735256</v>
      </c>
      <c r="G289" s="88">
        <v>0.19398417773296717</v>
      </c>
    </row>
    <row r="290" spans="1:26" x14ac:dyDescent="0.3">
      <c r="A290" s="87"/>
    </row>
    <row r="291" spans="1:26" x14ac:dyDescent="0.3">
      <c r="A291" s="87"/>
    </row>
    <row r="292" spans="1:26" x14ac:dyDescent="0.3">
      <c r="A292" s="87"/>
    </row>
    <row r="293" spans="1:26" x14ac:dyDescent="0.3">
      <c r="A293" s="87"/>
    </row>
    <row r="294" spans="1:26" x14ac:dyDescent="0.3">
      <c r="A294" s="20"/>
      <c r="E294" s="13"/>
      <c r="F294" s="26"/>
      <c r="G294" s="13"/>
      <c r="H294" s="13"/>
      <c r="M294" s="20"/>
      <c r="N294" s="26"/>
      <c r="O294" s="13"/>
      <c r="P294" s="13"/>
      <c r="Q294" s="13"/>
      <c r="R294" s="26"/>
      <c r="S294" s="13"/>
      <c r="T294" s="13"/>
    </row>
    <row r="295" spans="1:26" x14ac:dyDescent="0.3">
      <c r="A295" s="20"/>
      <c r="B295" s="26"/>
      <c r="C295" s="13"/>
      <c r="D295" s="13"/>
      <c r="E295" s="13"/>
      <c r="F295" s="26"/>
      <c r="G295" s="13"/>
      <c r="H295" s="13"/>
      <c r="M295" s="20"/>
      <c r="N295" s="26"/>
      <c r="O295" s="13"/>
      <c r="P295" s="13"/>
      <c r="Q295" s="13"/>
      <c r="R295" s="26"/>
      <c r="S295" s="13"/>
      <c r="T295" s="13"/>
    </row>
    <row r="296" spans="1:26" x14ac:dyDescent="0.3">
      <c r="A296" s="20"/>
      <c r="B296" s="26"/>
      <c r="C296" s="13"/>
      <c r="D296" s="13"/>
      <c r="E296" s="13"/>
      <c r="F296" s="26"/>
      <c r="G296" s="13"/>
      <c r="H296" s="13"/>
      <c r="M296" s="20"/>
      <c r="N296" s="26"/>
      <c r="O296" s="13"/>
      <c r="P296" s="13"/>
      <c r="Q296" s="13"/>
      <c r="R296" s="26"/>
      <c r="S296" s="13"/>
      <c r="T296" s="13"/>
    </row>
    <row r="297" spans="1:26" x14ac:dyDescent="0.3">
      <c r="A297" s="41"/>
      <c r="B297" s="26"/>
      <c r="C297" s="13"/>
      <c r="D297" s="13"/>
      <c r="E297" s="13"/>
      <c r="F297" s="26"/>
      <c r="G297" s="13"/>
      <c r="H297" s="13"/>
      <c r="M297" s="20"/>
      <c r="N297" s="26"/>
      <c r="O297" s="13"/>
      <c r="P297" s="13"/>
      <c r="Q297" s="13"/>
      <c r="R297" s="26"/>
      <c r="S297" s="13"/>
      <c r="T297" s="13"/>
    </row>
    <row r="298" spans="1:26" x14ac:dyDescent="0.3">
      <c r="A298" s="42" t="s">
        <v>35</v>
      </c>
    </row>
    <row r="299" spans="1:26" x14ac:dyDescent="0.3">
      <c r="A299" s="42" t="s">
        <v>34</v>
      </c>
    </row>
    <row r="300" spans="1:26" x14ac:dyDescent="0.3">
      <c r="A300" s="3"/>
    </row>
    <row r="301" spans="1:26" x14ac:dyDescent="0.3">
      <c r="A301" s="15" t="s">
        <v>73</v>
      </c>
      <c r="B301" s="2" t="s">
        <v>66</v>
      </c>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3">
      <c r="A302" s="17" t="s">
        <v>51</v>
      </c>
      <c r="B302" s="13"/>
      <c r="C302" s="13"/>
      <c r="D302" s="13"/>
      <c r="E302" s="13"/>
      <c r="F302" s="13"/>
      <c r="G302" s="13"/>
      <c r="H302" s="13"/>
      <c r="I302" s="13"/>
      <c r="J302" s="13"/>
      <c r="K302" s="13"/>
      <c r="L302" s="13"/>
      <c r="M302" s="169" t="s">
        <v>44</v>
      </c>
      <c r="N302" s="170"/>
      <c r="O302" s="13"/>
      <c r="Q302" s="26"/>
      <c r="R302" s="29"/>
    </row>
    <row r="303" spans="1:26" x14ac:dyDescent="0.3">
      <c r="B303" s="13"/>
      <c r="C303" s="13"/>
      <c r="D303" s="13"/>
      <c r="E303" s="13"/>
      <c r="F303" s="13"/>
      <c r="G303" s="13"/>
      <c r="H303" s="13"/>
      <c r="I303" s="13"/>
      <c r="J303" s="13"/>
      <c r="K303" s="13"/>
      <c r="L303" s="13"/>
      <c r="M303" s="13"/>
      <c r="N303" s="13"/>
      <c r="O303" s="13"/>
      <c r="Q303" s="26"/>
      <c r="R303" s="29"/>
    </row>
    <row r="304" spans="1:26" ht="17.25" thickBot="1" x14ac:dyDescent="0.35">
      <c r="B304" s="20" t="s">
        <v>45</v>
      </c>
      <c r="N304" s="3" t="s">
        <v>41</v>
      </c>
    </row>
    <row r="305" spans="1:24" s="27" customFormat="1" ht="17.25" thickBot="1" x14ac:dyDescent="0.35">
      <c r="A305" s="18"/>
      <c r="B305" s="166" t="s">
        <v>9</v>
      </c>
      <c r="C305" s="167"/>
      <c r="D305" s="167"/>
      <c r="E305" s="167"/>
      <c r="F305" s="167"/>
      <c r="G305" s="167"/>
      <c r="H305" s="167"/>
      <c r="I305" s="167"/>
      <c r="J305" s="167"/>
      <c r="K305" s="167"/>
      <c r="L305" s="168"/>
      <c r="N305" s="166" t="s">
        <v>9</v>
      </c>
      <c r="O305" s="167"/>
      <c r="P305" s="167"/>
      <c r="Q305" s="167"/>
      <c r="R305" s="167"/>
      <c r="S305" s="167"/>
      <c r="T305" s="167"/>
      <c r="U305" s="167"/>
      <c r="V305" s="167"/>
      <c r="W305" s="167"/>
      <c r="X305" s="168"/>
    </row>
    <row r="306" spans="1:24" s="27" customFormat="1" ht="15" customHeight="1" thickBot="1" x14ac:dyDescent="0.35">
      <c r="A306" s="18"/>
      <c r="B306" s="166" t="s">
        <v>12</v>
      </c>
      <c r="C306" s="167"/>
      <c r="D306" s="167"/>
      <c r="E306" s="167"/>
      <c r="F306" s="167"/>
      <c r="G306" s="24"/>
      <c r="H306" s="171" t="s">
        <v>47</v>
      </c>
      <c r="I306" s="172"/>
      <c r="J306" s="172"/>
      <c r="K306" s="172"/>
      <c r="L306" s="173"/>
      <c r="N306" s="171" t="s">
        <v>12</v>
      </c>
      <c r="O306" s="172"/>
      <c r="P306" s="172"/>
      <c r="Q306" s="172"/>
      <c r="R306" s="173"/>
      <c r="S306" s="24"/>
      <c r="T306" s="171" t="s">
        <v>47</v>
      </c>
      <c r="U306" s="172"/>
      <c r="V306" s="172"/>
      <c r="W306" s="172"/>
      <c r="X306" s="173"/>
    </row>
    <row r="307" spans="1:24" ht="17.25" thickBot="1" x14ac:dyDescent="0.35">
      <c r="A307" s="3"/>
      <c r="B307" s="23" t="s">
        <v>0</v>
      </c>
      <c r="C307" s="23" t="s">
        <v>1</v>
      </c>
      <c r="D307" s="23" t="s">
        <v>2</v>
      </c>
      <c r="E307" s="23" t="s">
        <v>3</v>
      </c>
      <c r="F307" s="23" t="s">
        <v>4</v>
      </c>
      <c r="G307" s="24"/>
      <c r="H307" s="23" t="s">
        <v>0</v>
      </c>
      <c r="I307" s="23" t="s">
        <v>1</v>
      </c>
      <c r="J307" s="23" t="s">
        <v>2</v>
      </c>
      <c r="K307" s="23" t="s">
        <v>3</v>
      </c>
      <c r="L307" s="23" t="s">
        <v>4</v>
      </c>
      <c r="N307" s="23"/>
      <c r="O307" s="23" t="s">
        <v>1</v>
      </c>
      <c r="P307" s="23" t="s">
        <v>2</v>
      </c>
      <c r="Q307" s="23" t="s">
        <v>3</v>
      </c>
      <c r="R307" s="23" t="s">
        <v>4</v>
      </c>
      <c r="S307" s="24"/>
      <c r="T307" s="23"/>
      <c r="U307" s="23" t="s">
        <v>1</v>
      </c>
      <c r="V307" s="23" t="s">
        <v>2</v>
      </c>
      <c r="W307" s="23" t="s">
        <v>3</v>
      </c>
      <c r="X307" s="23" t="s">
        <v>4</v>
      </c>
    </row>
    <row r="308" spans="1:24" ht="17.25" thickBot="1" x14ac:dyDescent="0.35">
      <c r="A308" s="40">
        <v>2006</v>
      </c>
      <c r="B308" s="70"/>
      <c r="C308" s="70"/>
      <c r="D308" s="70"/>
      <c r="E308" s="70"/>
      <c r="F308" s="70"/>
      <c r="G308" s="70"/>
      <c r="H308" s="70"/>
      <c r="I308" s="70"/>
      <c r="J308" s="70"/>
      <c r="K308" s="70"/>
      <c r="L308" s="71"/>
      <c r="M308" s="50"/>
      <c r="N308" s="72"/>
      <c r="O308" s="73"/>
      <c r="P308" s="73"/>
      <c r="Q308" s="73"/>
      <c r="R308" s="73"/>
      <c r="S308" s="74"/>
      <c r="T308" s="73"/>
      <c r="U308" s="73"/>
      <c r="V308" s="73"/>
      <c r="W308" s="73"/>
      <c r="X308" s="75"/>
    </row>
    <row r="309" spans="1:24" x14ac:dyDescent="0.3">
      <c r="A309" s="48" t="s">
        <v>23</v>
      </c>
      <c r="B309" s="52">
        <v>44339.199999999997</v>
      </c>
      <c r="C309" s="52">
        <v>1886.3</v>
      </c>
      <c r="D309" s="52">
        <v>3057.6</v>
      </c>
      <c r="E309" s="52">
        <v>38835.800000000003</v>
      </c>
      <c r="F309" s="52">
        <v>559.5</v>
      </c>
      <c r="G309" s="50"/>
      <c r="H309" s="52">
        <v>6041.8</v>
      </c>
      <c r="I309" s="52">
        <v>148.1</v>
      </c>
      <c r="J309" s="52">
        <v>341.8</v>
      </c>
      <c r="K309" s="52">
        <v>5528.5</v>
      </c>
      <c r="L309" s="52">
        <v>23.4</v>
      </c>
      <c r="M309" s="79"/>
      <c r="N309" s="51"/>
      <c r="O309" s="49">
        <f>C309/$B$309</f>
        <v>4.254249061778291E-2</v>
      </c>
      <c r="P309" s="49">
        <f>D309/$B$309</f>
        <v>6.8959295612009239E-2</v>
      </c>
      <c r="Q309" s="49">
        <f>E309/$B$309</f>
        <v>0.87587958285219414</v>
      </c>
      <c r="R309" s="49">
        <f>F309/$B$309</f>
        <v>1.2618630918013858E-2</v>
      </c>
      <c r="S309" s="50"/>
      <c r="T309" s="51"/>
      <c r="U309" s="49">
        <f>I309/$H$309</f>
        <v>2.4512562481379719E-2</v>
      </c>
      <c r="V309" s="49">
        <f>J309/$H$309</f>
        <v>5.6572544605912142E-2</v>
      </c>
      <c r="W309" s="49">
        <f>K309/$H$309</f>
        <v>0.91504187493793243</v>
      </c>
      <c r="X309" s="49">
        <f>L309/$H$309</f>
        <v>3.8730179747757288E-3</v>
      </c>
    </row>
    <row r="310" spans="1:24" x14ac:dyDescent="0.3">
      <c r="A310" s="48" t="s">
        <v>17</v>
      </c>
      <c r="B310" s="52">
        <v>22428.5</v>
      </c>
      <c r="C310" s="52">
        <v>954.1</v>
      </c>
      <c r="D310" s="52">
        <v>1529</v>
      </c>
      <c r="E310" s="52">
        <v>19626.099999999999</v>
      </c>
      <c r="F310" s="52">
        <v>319.3</v>
      </c>
      <c r="G310" s="50"/>
      <c r="H310" s="52">
        <v>3106.9</v>
      </c>
      <c r="I310" s="52">
        <v>77.7</v>
      </c>
      <c r="J310" s="52">
        <v>153.6</v>
      </c>
      <c r="K310" s="52">
        <v>2855.4</v>
      </c>
      <c r="L310" s="52">
        <v>20.3</v>
      </c>
      <c r="M310" s="79"/>
      <c r="N310" s="51"/>
      <c r="O310" s="49">
        <f>C310/$B$310</f>
        <v>4.2539625922375549E-2</v>
      </c>
      <c r="P310" s="49">
        <f>D310/$B$310</f>
        <v>6.8172191631183543E-2</v>
      </c>
      <c r="Q310" s="49">
        <f>E310/$B$310</f>
        <v>0.8750518313752591</v>
      </c>
      <c r="R310" s="49">
        <f>F310/$B$310</f>
        <v>1.4236351071181756E-2</v>
      </c>
      <c r="S310" s="52"/>
      <c r="T310" s="51"/>
      <c r="U310" s="49">
        <f>I310/$H$310</f>
        <v>2.5008851266535775E-2</v>
      </c>
      <c r="V310" s="49">
        <f>J310/$H$310</f>
        <v>4.9438346905275349E-2</v>
      </c>
      <c r="W310" s="49">
        <f>K310/$H$310</f>
        <v>0.91905114422736489</v>
      </c>
      <c r="X310" s="49">
        <f>L310/$H$310</f>
        <v>6.5338440245904274E-3</v>
      </c>
    </row>
    <row r="311" spans="1:24" ht="17.25" thickBot="1" x14ac:dyDescent="0.35">
      <c r="A311" s="48" t="s">
        <v>16</v>
      </c>
      <c r="B311" s="52">
        <v>21910.7</v>
      </c>
      <c r="C311" s="52">
        <v>932.2</v>
      </c>
      <c r="D311" s="52">
        <v>1528.6</v>
      </c>
      <c r="E311" s="52">
        <v>19209.7</v>
      </c>
      <c r="F311" s="52">
        <v>240.2</v>
      </c>
      <c r="G311" s="50"/>
      <c r="H311" s="52">
        <v>2934.9</v>
      </c>
      <c r="I311" s="52">
        <v>70.400000000000006</v>
      </c>
      <c r="J311" s="52">
        <v>188.2</v>
      </c>
      <c r="K311" s="52">
        <v>2673.2</v>
      </c>
      <c r="L311" s="52">
        <v>3.1</v>
      </c>
      <c r="M311" s="79"/>
      <c r="N311" s="51"/>
      <c r="O311" s="49">
        <f>C311/$B$311</f>
        <v>4.2545423012500742E-2</v>
      </c>
      <c r="P311" s="49">
        <f>D311/$B$311</f>
        <v>6.9765000661777113E-2</v>
      </c>
      <c r="Q311" s="49">
        <f>E311/$B$311</f>
        <v>0.87672689599145626</v>
      </c>
      <c r="R311" s="49">
        <f>F311/$B$311</f>
        <v>1.0962680334265906E-2</v>
      </c>
      <c r="S311" s="52"/>
      <c r="T311" s="51"/>
      <c r="U311" s="49">
        <f>I311/$H$311</f>
        <v>2.3987188660601726E-2</v>
      </c>
      <c r="V311" s="49">
        <f>J311/$H$311</f>
        <v>6.4124842413710859E-2</v>
      </c>
      <c r="W311" s="49">
        <f>K311/$H$311</f>
        <v>0.91083171487955283</v>
      </c>
      <c r="X311" s="49">
        <f>L311/$H$311</f>
        <v>1.0562540461344508E-3</v>
      </c>
    </row>
    <row r="312" spans="1:24" ht="17.25" thickBot="1" x14ac:dyDescent="0.35">
      <c r="A312" s="40" t="s">
        <v>24</v>
      </c>
      <c r="B312" s="70"/>
      <c r="C312" s="70"/>
      <c r="D312" s="70"/>
      <c r="E312" s="70"/>
      <c r="F312" s="70"/>
      <c r="G312" s="70"/>
      <c r="H312" s="70"/>
      <c r="I312" s="70"/>
      <c r="J312" s="70"/>
      <c r="K312" s="70"/>
      <c r="L312" s="71"/>
      <c r="M312" s="79"/>
      <c r="N312" s="72"/>
      <c r="O312" s="73"/>
      <c r="P312" s="73"/>
      <c r="Q312" s="73"/>
      <c r="R312" s="73"/>
      <c r="S312" s="74"/>
      <c r="T312" s="73"/>
      <c r="U312" s="73"/>
      <c r="V312" s="73"/>
      <c r="W312" s="73"/>
      <c r="X312" s="75"/>
    </row>
    <row r="313" spans="1:24" x14ac:dyDescent="0.3">
      <c r="A313" s="48" t="s">
        <v>23</v>
      </c>
      <c r="B313" s="52">
        <v>45941.8</v>
      </c>
      <c r="C313" s="52">
        <v>1183.4000000000001</v>
      </c>
      <c r="D313" s="52">
        <v>2679.6</v>
      </c>
      <c r="E313" s="52">
        <v>42030.400000000001</v>
      </c>
      <c r="F313" s="52">
        <v>48.3</v>
      </c>
      <c r="G313" s="50"/>
      <c r="H313" s="52">
        <v>6360.8</v>
      </c>
      <c r="I313" s="52">
        <v>407.3</v>
      </c>
      <c r="J313" s="52">
        <v>433.6</v>
      </c>
      <c r="K313" s="52">
        <v>5511.8</v>
      </c>
      <c r="L313" s="52">
        <v>8.1</v>
      </c>
      <c r="M313" s="79"/>
      <c r="N313" s="51"/>
      <c r="O313" s="49">
        <f>C313/$B$313</f>
        <v>2.5758677282997185E-2</v>
      </c>
      <c r="P313" s="49">
        <f>D313/$B$313</f>
        <v>5.832596894331523E-2</v>
      </c>
      <c r="Q313" s="49">
        <f>E313/$B$313</f>
        <v>0.91486184694548323</v>
      </c>
      <c r="R313" s="49">
        <f>F313/$B$313</f>
        <v>1.051330161203958E-3</v>
      </c>
      <c r="S313" s="50"/>
      <c r="T313" s="51"/>
      <c r="U313" s="49">
        <f>I313/$H$313</f>
        <v>6.4032826059615147E-2</v>
      </c>
      <c r="V313" s="49">
        <f>J313/$H$313</f>
        <v>6.8167526097346248E-2</v>
      </c>
      <c r="W313" s="49">
        <f>K313/$H$313</f>
        <v>0.86652622311658911</v>
      </c>
      <c r="X313" s="49">
        <f>L313/$H$313</f>
        <v>1.2734247264495032E-3</v>
      </c>
    </row>
    <row r="314" spans="1:24" x14ac:dyDescent="0.3">
      <c r="A314" s="48" t="s">
        <v>17</v>
      </c>
      <c r="B314" s="52">
        <v>23331.9</v>
      </c>
      <c r="C314" s="52">
        <v>630</v>
      </c>
      <c r="D314" s="52">
        <v>1407.4</v>
      </c>
      <c r="E314" s="52">
        <v>21268</v>
      </c>
      <c r="F314" s="52">
        <v>26.5</v>
      </c>
      <c r="G314" s="50"/>
      <c r="H314" s="52">
        <v>3288.2</v>
      </c>
      <c r="I314" s="52">
        <v>235.7</v>
      </c>
      <c r="J314" s="52">
        <v>225.8</v>
      </c>
      <c r="K314" s="52">
        <v>2820.8</v>
      </c>
      <c r="L314" s="52">
        <v>5.9</v>
      </c>
      <c r="M314" s="79"/>
      <c r="N314" s="51"/>
      <c r="O314" s="49">
        <f>C314/$B$314</f>
        <v>2.7001658673318503E-2</v>
      </c>
      <c r="P314" s="49">
        <f>D314/$B$314</f>
        <v>6.0320848280680101E-2</v>
      </c>
      <c r="Q314" s="49">
        <f>E314/$B$314</f>
        <v>0.91154170899069509</v>
      </c>
      <c r="R314" s="49">
        <f>F314/$B$314</f>
        <v>1.1357840553062545E-3</v>
      </c>
      <c r="S314" s="52"/>
      <c r="T314" s="51"/>
      <c r="U314" s="49">
        <f>I314/$H$314</f>
        <v>7.1680554710784022E-2</v>
      </c>
      <c r="V314" s="49">
        <f>J314/$H$314</f>
        <v>6.8669788942278459E-2</v>
      </c>
      <c r="W314" s="49">
        <f>K314/$H$314</f>
        <v>0.85785536159601006</v>
      </c>
      <c r="X314" s="49">
        <f>L314/$H$314</f>
        <v>1.7942947509275594E-3</v>
      </c>
    </row>
    <row r="315" spans="1:24" ht="17.25" thickBot="1" x14ac:dyDescent="0.35">
      <c r="A315" s="48" t="s">
        <v>16</v>
      </c>
      <c r="B315" s="52">
        <v>22609.8</v>
      </c>
      <c r="C315" s="52">
        <v>553.4</v>
      </c>
      <c r="D315" s="52">
        <v>1272.2</v>
      </c>
      <c r="E315" s="52">
        <v>20762.5</v>
      </c>
      <c r="F315" s="52">
        <v>21.7</v>
      </c>
      <c r="G315" s="50"/>
      <c r="H315" s="52">
        <v>3072.6</v>
      </c>
      <c r="I315" s="52">
        <v>171.6</v>
      </c>
      <c r="J315" s="52">
        <v>207.8</v>
      </c>
      <c r="K315" s="52">
        <v>2691</v>
      </c>
      <c r="L315" s="52">
        <v>2.2999999999999998</v>
      </c>
      <c r="M315" s="79"/>
      <c r="N315" s="51"/>
      <c r="O315" s="49">
        <f>C315/$B$315</f>
        <v>2.4476112128369115E-2</v>
      </c>
      <c r="P315" s="49">
        <f>D315/$B$315</f>
        <v>5.6267636157772298E-2</v>
      </c>
      <c r="Q315" s="49">
        <f>E315/$B$315</f>
        <v>0.91829649090217524</v>
      </c>
      <c r="R315" s="49">
        <f>F315/$B$315</f>
        <v>9.5976081168342928E-4</v>
      </c>
      <c r="S315" s="52"/>
      <c r="T315" s="51"/>
      <c r="U315" s="49">
        <f>I315/$H$315</f>
        <v>5.5848467096270261E-2</v>
      </c>
      <c r="V315" s="49">
        <f>J315/$H$315</f>
        <v>6.7630020178350583E-2</v>
      </c>
      <c r="W315" s="49">
        <f>K315/$H$315</f>
        <v>0.87580550673696544</v>
      </c>
      <c r="X315" s="49">
        <f>L315/$H$315</f>
        <v>7.4855171515979951E-4</v>
      </c>
    </row>
    <row r="316" spans="1:24" ht="17.25" thickBot="1" x14ac:dyDescent="0.35">
      <c r="A316" s="40">
        <v>2017</v>
      </c>
      <c r="B316" s="70"/>
      <c r="C316" s="70"/>
      <c r="D316" s="70"/>
      <c r="E316" s="70"/>
      <c r="F316" s="70"/>
      <c r="G316" s="70"/>
      <c r="H316" s="70"/>
      <c r="I316" s="70"/>
      <c r="J316" s="70"/>
      <c r="K316" s="70"/>
      <c r="L316" s="71"/>
      <c r="M316" s="79"/>
      <c r="N316" s="72"/>
      <c r="O316" s="73"/>
      <c r="P316" s="73"/>
      <c r="Q316" s="73"/>
      <c r="R316" s="73"/>
      <c r="S316" s="74"/>
      <c r="T316" s="73"/>
      <c r="U316" s="73"/>
      <c r="V316" s="73"/>
      <c r="W316" s="73"/>
      <c r="X316" s="75"/>
    </row>
    <row r="317" spans="1:24" x14ac:dyDescent="0.3">
      <c r="A317" s="48" t="s">
        <v>23</v>
      </c>
      <c r="B317" s="52">
        <v>46043.7</v>
      </c>
      <c r="C317" s="52">
        <v>1100.2</v>
      </c>
      <c r="D317" s="52">
        <v>2470.1999999999998</v>
      </c>
      <c r="E317" s="52">
        <v>42359.199999999997</v>
      </c>
      <c r="F317" s="52">
        <v>114.1</v>
      </c>
      <c r="G317" s="50"/>
      <c r="H317" s="52">
        <v>6405.8</v>
      </c>
      <c r="I317" s="52">
        <v>158.4</v>
      </c>
      <c r="J317" s="52">
        <v>206.8</v>
      </c>
      <c r="K317" s="52">
        <v>5993.4</v>
      </c>
      <c r="L317" s="52">
        <v>47.1</v>
      </c>
      <c r="M317" s="79"/>
      <c r="N317" s="51"/>
      <c r="O317" s="49">
        <f>C317/$B$317</f>
        <v>2.389469134756764E-2</v>
      </c>
      <c r="P317" s="49">
        <f>D317/$B$317</f>
        <v>5.364903341825266E-2</v>
      </c>
      <c r="Q317" s="49">
        <f>E317/$B$317</f>
        <v>0.91997819462814678</v>
      </c>
      <c r="R317" s="49">
        <f>F317/$B$317</f>
        <v>2.4780806060329644E-3</v>
      </c>
      <c r="S317" s="50"/>
      <c r="T317" s="51"/>
      <c r="U317" s="49">
        <f>I317/$H$317</f>
        <v>2.4727590620999718E-2</v>
      </c>
      <c r="V317" s="49">
        <f>J317/$H$317</f>
        <v>3.2283243310749631E-2</v>
      </c>
      <c r="W317" s="49">
        <f>K317/$H$317</f>
        <v>0.93562084361047793</v>
      </c>
      <c r="X317" s="49">
        <f>L317/$H$317</f>
        <v>7.3527116051078714E-3</v>
      </c>
    </row>
    <row r="318" spans="1:24" x14ac:dyDescent="0.3">
      <c r="A318" s="48" t="s">
        <v>17</v>
      </c>
      <c r="B318" s="52">
        <v>23430</v>
      </c>
      <c r="C318" s="52">
        <v>550.9</v>
      </c>
      <c r="D318" s="52">
        <v>1262.4000000000001</v>
      </c>
      <c r="E318" s="52">
        <v>21549.4</v>
      </c>
      <c r="F318" s="52">
        <v>67.2</v>
      </c>
      <c r="G318" s="50"/>
      <c r="H318" s="52">
        <v>3327.6</v>
      </c>
      <c r="I318" s="52">
        <v>80.2</v>
      </c>
      <c r="J318" s="52">
        <v>101.7</v>
      </c>
      <c r="K318" s="52">
        <v>3116.8</v>
      </c>
      <c r="L318" s="52">
        <v>28.9</v>
      </c>
      <c r="M318" s="79"/>
      <c r="N318" s="51"/>
      <c r="O318" s="49">
        <f>C318/$B$318</f>
        <v>2.3512590695689287E-2</v>
      </c>
      <c r="P318" s="49">
        <f>D318/$B$318</f>
        <v>5.3879641485275291E-2</v>
      </c>
      <c r="Q318" s="49">
        <f>E318/$B$318</f>
        <v>0.91973538198890314</v>
      </c>
      <c r="R318" s="49">
        <f>F318/$B$318</f>
        <v>2.8681177976952626E-3</v>
      </c>
      <c r="S318" s="52"/>
      <c r="T318" s="51"/>
      <c r="U318" s="49">
        <f>I318/$H$318</f>
        <v>2.4101454501742999E-2</v>
      </c>
      <c r="V318" s="49">
        <f>J318/$H$318</f>
        <v>3.0562567616300038E-2</v>
      </c>
      <c r="W318" s="49">
        <f>K318/$H$318</f>
        <v>0.93665103978843622</v>
      </c>
      <c r="X318" s="49">
        <f>L318/$H$318</f>
        <v>8.6849380935208557E-3</v>
      </c>
    </row>
    <row r="319" spans="1:24" x14ac:dyDescent="0.3">
      <c r="A319" s="48" t="s">
        <v>16</v>
      </c>
      <c r="B319" s="52">
        <v>22613.7</v>
      </c>
      <c r="C319" s="52">
        <v>549.29999999999995</v>
      </c>
      <c r="D319" s="52">
        <v>1207.8</v>
      </c>
      <c r="E319" s="52">
        <v>20809.8</v>
      </c>
      <c r="F319" s="52">
        <v>46.8</v>
      </c>
      <c r="G319" s="50"/>
      <c r="H319" s="52">
        <v>3078.2</v>
      </c>
      <c r="I319" s="52">
        <v>78.3</v>
      </c>
      <c r="J319" s="52">
        <v>105.1</v>
      </c>
      <c r="K319" s="52">
        <v>2876.6</v>
      </c>
      <c r="L319" s="52">
        <v>18.3</v>
      </c>
      <c r="M319" s="79"/>
      <c r="N319" s="51"/>
      <c r="O319" s="49">
        <f>C319/$B$319</f>
        <v>2.4290584910916832E-2</v>
      </c>
      <c r="P319" s="49">
        <f>D319/$B$319</f>
        <v>5.3410100956499819E-2</v>
      </c>
      <c r="Q319" s="49">
        <f>E319/$B$319</f>
        <v>0.92022977221772639</v>
      </c>
      <c r="R319" s="49">
        <f>F319/$B$319</f>
        <v>2.0695419148569227E-3</v>
      </c>
      <c r="S319" s="52"/>
      <c r="T319" s="51"/>
      <c r="U319" s="49">
        <f>I319/$H$319</f>
        <v>2.5436943668377624E-2</v>
      </c>
      <c r="V319" s="49">
        <f>J319/$H$319</f>
        <v>3.4143330517835101E-2</v>
      </c>
      <c r="W319" s="49">
        <f>K319/$H$319</f>
        <v>0.934507179520499</v>
      </c>
      <c r="X319" s="49">
        <f>L319/$H$319</f>
        <v>5.9450328113832768E-3</v>
      </c>
    </row>
    <row r="320" spans="1:24" x14ac:dyDescent="0.3">
      <c r="B320" s="13"/>
      <c r="C320" s="13"/>
      <c r="D320" s="13"/>
      <c r="E320" s="13"/>
      <c r="F320" s="13"/>
      <c r="G320" s="13"/>
      <c r="H320" s="13"/>
      <c r="I320" s="13"/>
      <c r="J320" s="13"/>
      <c r="K320" s="13"/>
      <c r="L320" s="13"/>
      <c r="N320" s="24"/>
      <c r="O320" s="24"/>
      <c r="P320" s="24"/>
      <c r="Q320" s="24"/>
      <c r="R320" s="24"/>
      <c r="S320" s="24"/>
      <c r="T320" s="24"/>
      <c r="U320" s="24"/>
      <c r="V320" s="24"/>
      <c r="W320" s="24"/>
      <c r="X320" s="24"/>
    </row>
    <row r="321" spans="1:28" ht="17.25" thickBot="1" x14ac:dyDescent="0.35">
      <c r="B321" s="20" t="s">
        <v>45</v>
      </c>
      <c r="C321" s="13"/>
      <c r="D321" s="13"/>
      <c r="E321" s="13"/>
      <c r="F321" s="13"/>
      <c r="G321" s="13"/>
      <c r="H321" s="13"/>
      <c r="I321" s="13"/>
      <c r="J321" s="56" t="s">
        <v>41</v>
      </c>
      <c r="K321" s="26"/>
      <c r="L321" s="13"/>
      <c r="M321" s="29"/>
      <c r="N321" s="29"/>
      <c r="O321" s="29"/>
      <c r="P321" s="29"/>
    </row>
    <row r="322" spans="1:28" s="27" customFormat="1" ht="15" customHeight="1" thickBot="1" x14ac:dyDescent="0.35">
      <c r="A322" s="18"/>
      <c r="B322" s="163" t="s">
        <v>9</v>
      </c>
      <c r="C322" s="164"/>
      <c r="D322" s="164"/>
      <c r="E322" s="164"/>
      <c r="F322" s="164"/>
      <c r="G322" s="164"/>
      <c r="H322" s="165"/>
      <c r="I322" s="32"/>
      <c r="K322" s="3"/>
      <c r="L322" s="3"/>
      <c r="M322" s="3"/>
      <c r="N322" s="3"/>
      <c r="O322" s="3"/>
      <c r="P322" s="3"/>
      <c r="Q322" s="3"/>
      <c r="R322" s="3"/>
      <c r="S322" s="3"/>
      <c r="T322" s="3"/>
      <c r="U322" s="3"/>
      <c r="V322" s="3"/>
      <c r="W322" s="3"/>
      <c r="X322" s="3"/>
      <c r="Y322" s="3"/>
      <c r="Z322" s="3"/>
      <c r="AA322" s="3"/>
      <c r="AB322" s="3"/>
    </row>
    <row r="323" spans="1:28" s="27" customFormat="1" ht="15" customHeight="1" thickBot="1" x14ac:dyDescent="0.35">
      <c r="A323" s="28"/>
      <c r="B323" s="166" t="s">
        <v>12</v>
      </c>
      <c r="C323" s="167"/>
      <c r="D323" s="168"/>
      <c r="E323" s="31"/>
      <c r="F323" s="166" t="s">
        <v>47</v>
      </c>
      <c r="G323" s="167"/>
      <c r="H323" s="168"/>
      <c r="I323" s="33"/>
      <c r="J323" s="56" t="s">
        <v>49</v>
      </c>
      <c r="K323" s="3"/>
      <c r="L323" s="3"/>
      <c r="M323" s="3"/>
      <c r="N323" s="3"/>
      <c r="O323" s="3"/>
      <c r="P323" s="3"/>
      <c r="Q323" s="3"/>
      <c r="R323" s="3"/>
      <c r="S323" s="3"/>
      <c r="T323" s="3"/>
      <c r="U323" s="3"/>
      <c r="V323" s="3"/>
      <c r="W323" s="3"/>
      <c r="X323" s="3"/>
      <c r="Y323" s="3"/>
      <c r="Z323" s="3"/>
      <c r="AA323" s="3"/>
      <c r="AB323" s="3"/>
    </row>
    <row r="324" spans="1:28" ht="33.75" thickBot="1" x14ac:dyDescent="0.35">
      <c r="A324" s="16"/>
      <c r="B324" s="30" t="s">
        <v>0</v>
      </c>
      <c r="C324" s="30" t="s">
        <v>42</v>
      </c>
      <c r="D324" s="30" t="s">
        <v>43</v>
      </c>
      <c r="E324" s="13"/>
      <c r="F324" s="30" t="s">
        <v>0</v>
      </c>
      <c r="G324" s="30" t="s">
        <v>42</v>
      </c>
      <c r="H324" s="30" t="s">
        <v>43</v>
      </c>
      <c r="I324" s="34"/>
      <c r="J324" s="64" t="s">
        <v>12</v>
      </c>
      <c r="K324" s="64" t="s">
        <v>47</v>
      </c>
    </row>
    <row r="325" spans="1:28" ht="17.25" thickBot="1" x14ac:dyDescent="0.35">
      <c r="A325" s="40">
        <v>2006</v>
      </c>
      <c r="B325" s="70"/>
      <c r="C325" s="70"/>
      <c r="D325" s="70"/>
      <c r="E325" s="70"/>
      <c r="F325" s="70"/>
      <c r="G325" s="70"/>
      <c r="H325" s="71"/>
      <c r="I325" s="79"/>
      <c r="J325" s="40"/>
      <c r="K325" s="47"/>
      <c r="L325" s="79"/>
      <c r="M325" s="78"/>
    </row>
    <row r="326" spans="1:28" x14ac:dyDescent="0.3">
      <c r="A326" s="48" t="s">
        <v>23</v>
      </c>
      <c r="B326" s="45">
        <v>44339.199999999997</v>
      </c>
      <c r="C326" s="44">
        <f t="shared" ref="C326:D328" si="62">SUM(C309+D309)</f>
        <v>4943.8999999999996</v>
      </c>
      <c r="D326" s="44">
        <f t="shared" si="62"/>
        <v>41893.4</v>
      </c>
      <c r="E326" s="44"/>
      <c r="F326" s="45">
        <v>6041.8</v>
      </c>
      <c r="G326" s="44">
        <f>SUM(I309+J309)</f>
        <v>489.9</v>
      </c>
      <c r="H326" s="44">
        <f>K309</f>
        <v>5528.5</v>
      </c>
      <c r="I326" s="79"/>
      <c r="J326" s="65">
        <f>C326/B326</f>
        <v>0.11150178622979215</v>
      </c>
      <c r="K326" s="67">
        <f>G326/F326</f>
        <v>8.1085107087291858E-2</v>
      </c>
      <c r="L326" s="79"/>
      <c r="M326" s="80"/>
    </row>
    <row r="327" spans="1:28" x14ac:dyDescent="0.3">
      <c r="A327" s="48" t="s">
        <v>17</v>
      </c>
      <c r="B327" s="45">
        <v>22428.5</v>
      </c>
      <c r="C327" s="44">
        <f t="shared" si="62"/>
        <v>2483.1</v>
      </c>
      <c r="D327" s="44">
        <f t="shared" si="62"/>
        <v>21155.1</v>
      </c>
      <c r="E327" s="44"/>
      <c r="F327" s="45">
        <v>3106.9</v>
      </c>
      <c r="G327" s="44">
        <f>SUM(I310+J310)</f>
        <v>231.3</v>
      </c>
      <c r="H327" s="44">
        <f>K310</f>
        <v>2855.4</v>
      </c>
      <c r="I327" s="79"/>
      <c r="J327" s="65">
        <f>C327/B327</f>
        <v>0.11071181755355908</v>
      </c>
      <c r="K327" s="67">
        <f>G327/F327</f>
        <v>7.4447198171811127E-2</v>
      </c>
      <c r="L327" s="79"/>
      <c r="M327" s="81"/>
    </row>
    <row r="328" spans="1:28" ht="17.25" thickBot="1" x14ac:dyDescent="0.35">
      <c r="A328" s="48" t="s">
        <v>16</v>
      </c>
      <c r="B328" s="45">
        <v>21910.7</v>
      </c>
      <c r="C328" s="44">
        <f t="shared" si="62"/>
        <v>2460.8000000000002</v>
      </c>
      <c r="D328" s="44">
        <f t="shared" si="62"/>
        <v>20738.3</v>
      </c>
      <c r="E328" s="44"/>
      <c r="F328" s="45">
        <v>2934.9</v>
      </c>
      <c r="G328" s="44">
        <f>SUM(I311+J311)</f>
        <v>258.60000000000002</v>
      </c>
      <c r="H328" s="44">
        <f>K311</f>
        <v>2673.2</v>
      </c>
      <c r="I328" s="79"/>
      <c r="J328" s="65">
        <f t="shared" ref="J328" si="63">C328/B328</f>
        <v>0.11231042367427786</v>
      </c>
      <c r="K328" s="67">
        <f t="shared" ref="K328" si="64">G328/F328</f>
        <v>8.8112031074312591E-2</v>
      </c>
      <c r="L328" s="79"/>
      <c r="M328" s="81"/>
    </row>
    <row r="329" spans="1:28" ht="15" customHeight="1" thickBot="1" x14ac:dyDescent="0.35">
      <c r="A329" s="40" t="s">
        <v>24</v>
      </c>
      <c r="B329" s="70"/>
      <c r="C329" s="70"/>
      <c r="D329" s="70"/>
      <c r="E329" s="70"/>
      <c r="F329" s="70"/>
      <c r="G329" s="70"/>
      <c r="H329" s="71"/>
      <c r="I329" s="79"/>
      <c r="J329" s="66"/>
      <c r="K329" s="68"/>
      <c r="L329" s="79"/>
      <c r="M329" s="80"/>
    </row>
    <row r="330" spans="1:28" x14ac:dyDescent="0.3">
      <c r="A330" s="48" t="s">
        <v>23</v>
      </c>
      <c r="B330" s="45">
        <v>45941.8</v>
      </c>
      <c r="C330" s="44">
        <f t="shared" ref="C330:D330" si="65">SUM(C313+D313)</f>
        <v>3863</v>
      </c>
      <c r="D330" s="44">
        <f t="shared" si="65"/>
        <v>44710</v>
      </c>
      <c r="E330" s="44"/>
      <c r="F330" s="45">
        <v>6360.8</v>
      </c>
      <c r="G330" s="44">
        <f>SUM(I313+J313)</f>
        <v>840.90000000000009</v>
      </c>
      <c r="H330" s="44">
        <f>K313</f>
        <v>5511.8</v>
      </c>
      <c r="I330" s="79"/>
      <c r="J330" s="65">
        <f t="shared" ref="J330" si="66">C330/B330</f>
        <v>8.4084646226312412E-2</v>
      </c>
      <c r="K330" s="67">
        <f t="shared" ref="K330" si="67">G330/F330</f>
        <v>0.13220035215696141</v>
      </c>
      <c r="L330" s="79"/>
      <c r="M330" s="80"/>
    </row>
    <row r="331" spans="1:28" ht="18" customHeight="1" x14ac:dyDescent="0.3">
      <c r="A331" s="48" t="s">
        <v>17</v>
      </c>
      <c r="B331" s="45">
        <v>23331.9</v>
      </c>
      <c r="C331" s="44">
        <f>SUM(C314+D314)</f>
        <v>2037.4</v>
      </c>
      <c r="D331" s="44">
        <f>SUM(D314+E314)</f>
        <v>22675.4</v>
      </c>
      <c r="E331" s="44"/>
      <c r="F331" s="45">
        <v>3288.2</v>
      </c>
      <c r="G331" s="44">
        <f>SUM(I314+J314)</f>
        <v>461.5</v>
      </c>
      <c r="H331" s="44">
        <f>K314</f>
        <v>2820.8</v>
      </c>
      <c r="I331" s="79"/>
      <c r="J331" s="65">
        <f>C331/B331</f>
        <v>8.7322506953998597E-2</v>
      </c>
      <c r="K331" s="67">
        <f>G331/F331</f>
        <v>0.14035034365306248</v>
      </c>
      <c r="L331" s="79"/>
      <c r="M331" s="81"/>
    </row>
    <row r="332" spans="1:28" ht="17.25" thickBot="1" x14ac:dyDescent="0.35">
      <c r="A332" s="48" t="s">
        <v>16</v>
      </c>
      <c r="B332" s="45">
        <v>22609.8</v>
      </c>
      <c r="C332" s="44">
        <f>SUM(C315+D315)</f>
        <v>1825.6</v>
      </c>
      <c r="D332" s="44">
        <f>SUM(D315+E315)</f>
        <v>22034.7</v>
      </c>
      <c r="E332" s="44"/>
      <c r="F332" s="45">
        <v>3072.6</v>
      </c>
      <c r="G332" s="44">
        <f>SUM(I315+J315)</f>
        <v>379.4</v>
      </c>
      <c r="H332" s="44">
        <f>K315</f>
        <v>2691</v>
      </c>
      <c r="I332" s="79"/>
      <c r="J332" s="65">
        <f t="shared" ref="J332" si="68">C332/B332</f>
        <v>8.0743748286141406E-2</v>
      </c>
      <c r="K332" s="67">
        <f t="shared" ref="K332" si="69">G332/F332</f>
        <v>0.12347848727462084</v>
      </c>
      <c r="L332" s="79"/>
      <c r="M332" s="81"/>
    </row>
    <row r="333" spans="1:28" ht="15" customHeight="1" thickBot="1" x14ac:dyDescent="0.35">
      <c r="A333" s="40">
        <v>2017</v>
      </c>
      <c r="B333" s="70"/>
      <c r="C333" s="70"/>
      <c r="D333" s="70"/>
      <c r="E333" s="70"/>
      <c r="F333" s="70"/>
      <c r="G333" s="70"/>
      <c r="H333" s="71"/>
      <c r="I333" s="79"/>
      <c r="J333" s="66"/>
      <c r="K333" s="68"/>
      <c r="L333" s="79"/>
      <c r="M333" s="80"/>
    </row>
    <row r="334" spans="1:28" x14ac:dyDescent="0.3">
      <c r="A334" s="48" t="s">
        <v>23</v>
      </c>
      <c r="B334" s="45">
        <v>46043.7</v>
      </c>
      <c r="C334" s="44">
        <f t="shared" ref="C334:D336" si="70">SUM(C317+D317)</f>
        <v>3570.3999999999996</v>
      </c>
      <c r="D334" s="44">
        <f t="shared" si="70"/>
        <v>44829.399999999994</v>
      </c>
      <c r="E334" s="44"/>
      <c r="F334" s="45">
        <v>6405.8</v>
      </c>
      <c r="G334" s="44">
        <f>SUM(I317+J317)</f>
        <v>365.20000000000005</v>
      </c>
      <c r="H334" s="44">
        <f>K317</f>
        <v>5993.4</v>
      </c>
      <c r="I334" s="79"/>
      <c r="J334" s="65">
        <f t="shared" ref="J334" si="71">C334/B334</f>
        <v>7.7543724765820291E-2</v>
      </c>
      <c r="K334" s="67">
        <f t="shared" ref="K334" si="72">G334/F334</f>
        <v>5.7010833931749355E-2</v>
      </c>
      <c r="L334" s="79"/>
      <c r="M334" s="80"/>
    </row>
    <row r="335" spans="1:28" x14ac:dyDescent="0.3">
      <c r="A335" s="48" t="s">
        <v>17</v>
      </c>
      <c r="B335" s="45">
        <v>23430</v>
      </c>
      <c r="C335" s="44">
        <f t="shared" si="70"/>
        <v>1813.3000000000002</v>
      </c>
      <c r="D335" s="44">
        <f t="shared" si="70"/>
        <v>22811.800000000003</v>
      </c>
      <c r="E335" s="44"/>
      <c r="F335" s="45">
        <v>3327.6</v>
      </c>
      <c r="G335" s="44">
        <f>SUM(I318+J318)</f>
        <v>181.9</v>
      </c>
      <c r="H335" s="44">
        <f>K318</f>
        <v>3116.8</v>
      </c>
      <c r="I335" s="79"/>
      <c r="J335" s="65">
        <f>C335/B335</f>
        <v>7.7392232180964582E-2</v>
      </c>
      <c r="K335" s="67">
        <f>G335/F335</f>
        <v>5.466402211804304E-2</v>
      </c>
      <c r="L335" s="79"/>
      <c r="M335" s="81"/>
    </row>
    <row r="336" spans="1:28" x14ac:dyDescent="0.3">
      <c r="A336" s="48" t="s">
        <v>16</v>
      </c>
      <c r="B336" s="45">
        <v>22613.7</v>
      </c>
      <c r="C336" s="44">
        <f t="shared" si="70"/>
        <v>1757.1</v>
      </c>
      <c r="D336" s="44">
        <f t="shared" si="70"/>
        <v>22017.599999999999</v>
      </c>
      <c r="E336" s="44"/>
      <c r="F336" s="45">
        <v>3078.2</v>
      </c>
      <c r="G336" s="44">
        <f>SUM(I319+J319)</f>
        <v>183.39999999999998</v>
      </c>
      <c r="H336" s="44">
        <f>K319</f>
        <v>2876.6</v>
      </c>
      <c r="I336" s="79"/>
      <c r="J336" s="65">
        <f t="shared" ref="J336" si="73">C336/B336</f>
        <v>7.7700685867416644E-2</v>
      </c>
      <c r="K336" s="67">
        <f t="shared" ref="K336" si="74">G336/F336</f>
        <v>5.9580274186212714E-2</v>
      </c>
      <c r="L336" s="79"/>
      <c r="M336" s="81"/>
    </row>
    <row r="337" spans="1:20" x14ac:dyDescent="0.3">
      <c r="A337" s="20"/>
      <c r="B337" s="26"/>
      <c r="C337" s="13"/>
      <c r="D337" s="13"/>
      <c r="E337" s="13"/>
      <c r="F337" s="26"/>
      <c r="G337" s="13"/>
      <c r="H337" s="13"/>
      <c r="M337" s="20"/>
      <c r="N337" s="26"/>
      <c r="O337" s="13"/>
      <c r="P337" s="13"/>
      <c r="Q337" s="13"/>
      <c r="R337" s="26"/>
      <c r="S337" s="13"/>
      <c r="T337" s="13"/>
    </row>
    <row r="338" spans="1:20" x14ac:dyDescent="0.3">
      <c r="B338" s="160" t="s">
        <v>47</v>
      </c>
      <c r="C338" s="161"/>
      <c r="D338" s="161"/>
      <c r="E338" s="160" t="s">
        <v>12</v>
      </c>
      <c r="F338" s="161"/>
      <c r="G338" s="162"/>
    </row>
    <row r="339" spans="1:20" x14ac:dyDescent="0.3">
      <c r="B339" s="69">
        <v>2006</v>
      </c>
      <c r="C339" s="69" t="s">
        <v>24</v>
      </c>
      <c r="D339" s="69">
        <v>2017</v>
      </c>
      <c r="E339" s="69">
        <v>2006</v>
      </c>
      <c r="F339" s="69" t="s">
        <v>24</v>
      </c>
      <c r="G339" s="69">
        <v>2017</v>
      </c>
    </row>
    <row r="340" spans="1:20" x14ac:dyDescent="0.3">
      <c r="A340" s="87" t="s">
        <v>17</v>
      </c>
      <c r="B340" s="67">
        <v>7.4447198171811127E-2</v>
      </c>
      <c r="C340" s="67">
        <v>0.14035034365306248</v>
      </c>
      <c r="D340" s="67">
        <v>5.466402211804304E-2</v>
      </c>
      <c r="E340" s="65">
        <v>0.11071181755355908</v>
      </c>
      <c r="F340" s="65">
        <v>8.7322506953998597E-2</v>
      </c>
      <c r="G340" s="65">
        <v>7.7392232180964582E-2</v>
      </c>
    </row>
    <row r="341" spans="1:20" x14ac:dyDescent="0.3">
      <c r="A341" s="87" t="s">
        <v>16</v>
      </c>
      <c r="B341" s="67">
        <v>8.8112031074312591E-2</v>
      </c>
      <c r="C341" s="67">
        <v>0.12347848727462084</v>
      </c>
      <c r="D341" s="67">
        <v>5.9580274186212714E-2</v>
      </c>
      <c r="E341" s="65">
        <v>0.11231042367427786</v>
      </c>
      <c r="F341" s="65">
        <v>8.0743748286141406E-2</v>
      </c>
      <c r="G341" s="65">
        <v>7.7700685867416644E-2</v>
      </c>
      <c r="J341" s="92"/>
      <c r="K341" s="92"/>
      <c r="L341" s="92"/>
      <c r="M341" s="92"/>
      <c r="N341" s="92"/>
      <c r="O341" s="92"/>
      <c r="P341" s="92"/>
    </row>
    <row r="342" spans="1:20" x14ac:dyDescent="0.3">
      <c r="A342" s="77"/>
      <c r="C342" s="13"/>
      <c r="D342" s="13"/>
      <c r="F342" s="26"/>
      <c r="G342" s="13"/>
      <c r="H342" s="13"/>
      <c r="J342" s="96"/>
      <c r="K342" s="96"/>
      <c r="L342" s="96"/>
      <c r="M342" s="97"/>
      <c r="N342" s="98"/>
      <c r="O342" s="96"/>
      <c r="P342" s="92"/>
      <c r="Q342" s="13"/>
      <c r="R342" s="26"/>
      <c r="S342" s="13"/>
      <c r="T342" s="13"/>
    </row>
    <row r="343" spans="1:20" x14ac:dyDescent="0.3">
      <c r="A343" s="41"/>
      <c r="J343" s="92"/>
      <c r="K343" s="92"/>
      <c r="L343" s="92"/>
      <c r="M343" s="92"/>
      <c r="N343" s="92"/>
      <c r="O343" s="92"/>
      <c r="P343" s="92"/>
    </row>
    <row r="351" spans="1:20" x14ac:dyDescent="0.3">
      <c r="A351" s="42" t="s">
        <v>35</v>
      </c>
    </row>
    <row r="352" spans="1:20" x14ac:dyDescent="0.3">
      <c r="A352" s="42" t="s">
        <v>34</v>
      </c>
    </row>
    <row r="354" spans="1:26" x14ac:dyDescent="0.3">
      <c r="A354" s="15" t="s">
        <v>74</v>
      </c>
      <c r="B354" s="2" t="s">
        <v>65</v>
      </c>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3">
      <c r="A355" s="17" t="s">
        <v>51</v>
      </c>
      <c r="B355" s="13"/>
      <c r="C355" s="13"/>
      <c r="D355" s="13"/>
      <c r="E355" s="13"/>
      <c r="F355" s="13"/>
      <c r="G355" s="13"/>
      <c r="H355" s="13"/>
      <c r="I355" s="13"/>
      <c r="J355" s="13"/>
      <c r="K355" s="13"/>
      <c r="L355" s="13"/>
      <c r="M355" s="169" t="s">
        <v>44</v>
      </c>
      <c r="N355" s="170"/>
      <c r="O355" s="29"/>
      <c r="P355" s="29"/>
      <c r="Q355" s="29"/>
      <c r="R355" s="29"/>
      <c r="S355" s="26"/>
      <c r="T355" s="29"/>
      <c r="U355" s="29"/>
      <c r="V355" s="29"/>
      <c r="W355" s="29"/>
      <c r="X355" s="29"/>
      <c r="Y355" s="25"/>
    </row>
    <row r="356" spans="1:26" x14ac:dyDescent="0.3">
      <c r="B356" s="13"/>
      <c r="C356" s="13"/>
      <c r="D356" s="13"/>
      <c r="E356" s="13"/>
      <c r="F356" s="13"/>
      <c r="G356" s="13"/>
      <c r="H356" s="13"/>
      <c r="I356" s="13"/>
      <c r="J356" s="13"/>
      <c r="K356" s="13"/>
      <c r="L356" s="13"/>
      <c r="N356" s="29"/>
      <c r="O356" s="29"/>
      <c r="P356" s="29"/>
      <c r="Q356" s="29"/>
      <c r="R356" s="29"/>
      <c r="S356" s="26"/>
      <c r="T356" s="29"/>
      <c r="U356" s="29"/>
      <c r="V356" s="29"/>
      <c r="W356" s="29"/>
      <c r="X356" s="29"/>
      <c r="Y356" s="25"/>
    </row>
    <row r="357" spans="1:26" ht="17.25" thickBot="1" x14ac:dyDescent="0.35">
      <c r="B357" s="20" t="s">
        <v>45</v>
      </c>
      <c r="C357" s="13"/>
      <c r="D357" s="13"/>
      <c r="E357" s="13"/>
      <c r="F357" s="13"/>
      <c r="G357" s="13"/>
      <c r="H357" s="13"/>
      <c r="I357" s="13"/>
      <c r="J357" s="13"/>
      <c r="K357" s="13"/>
      <c r="L357" s="13"/>
      <c r="N357" s="3" t="s">
        <v>41</v>
      </c>
    </row>
    <row r="358" spans="1:26" s="27" customFormat="1" ht="17.25" thickBot="1" x14ac:dyDescent="0.35">
      <c r="A358" s="18"/>
      <c r="B358" s="166" t="s">
        <v>10</v>
      </c>
      <c r="C358" s="167"/>
      <c r="D358" s="167"/>
      <c r="E358" s="167"/>
      <c r="F358" s="167"/>
      <c r="G358" s="167"/>
      <c r="H358" s="167"/>
      <c r="I358" s="167"/>
      <c r="J358" s="167"/>
      <c r="K358" s="167"/>
      <c r="L358" s="168"/>
      <c r="N358" s="166" t="s">
        <v>10</v>
      </c>
      <c r="O358" s="167"/>
      <c r="P358" s="167"/>
      <c r="Q358" s="167"/>
      <c r="R358" s="167"/>
      <c r="S358" s="167"/>
      <c r="T358" s="167"/>
      <c r="U358" s="167"/>
      <c r="V358" s="167"/>
      <c r="W358" s="167"/>
      <c r="X358" s="168"/>
    </row>
    <row r="359" spans="1:26" s="27" customFormat="1" ht="15" customHeight="1" thickBot="1" x14ac:dyDescent="0.35">
      <c r="A359" s="18"/>
      <c r="B359" s="166" t="s">
        <v>12</v>
      </c>
      <c r="C359" s="167"/>
      <c r="D359" s="167"/>
      <c r="E359" s="167"/>
      <c r="F359" s="167"/>
      <c r="G359" s="24"/>
      <c r="H359" s="171" t="s">
        <v>47</v>
      </c>
      <c r="I359" s="172"/>
      <c r="J359" s="172"/>
      <c r="K359" s="172"/>
      <c r="L359" s="173"/>
      <c r="N359" s="171" t="s">
        <v>12</v>
      </c>
      <c r="O359" s="172"/>
      <c r="P359" s="172"/>
      <c r="Q359" s="172"/>
      <c r="R359" s="173"/>
      <c r="S359" s="24"/>
      <c r="T359" s="171" t="s">
        <v>47</v>
      </c>
      <c r="U359" s="172"/>
      <c r="V359" s="172"/>
      <c r="W359" s="172"/>
      <c r="X359" s="173"/>
    </row>
    <row r="360" spans="1:26" ht="17.25" thickBot="1" x14ac:dyDescent="0.35">
      <c r="A360" s="3"/>
      <c r="B360" s="23" t="s">
        <v>0</v>
      </c>
      <c r="C360" s="23" t="s">
        <v>1</v>
      </c>
      <c r="D360" s="23" t="s">
        <v>2</v>
      </c>
      <c r="E360" s="23" t="s">
        <v>3</v>
      </c>
      <c r="F360" s="23" t="s">
        <v>4</v>
      </c>
      <c r="G360" s="24"/>
      <c r="H360" s="23" t="s">
        <v>0</v>
      </c>
      <c r="I360" s="23" t="s">
        <v>1</v>
      </c>
      <c r="J360" s="23" t="s">
        <v>2</v>
      </c>
      <c r="K360" s="23" t="s">
        <v>3</v>
      </c>
      <c r="L360" s="23" t="s">
        <v>4</v>
      </c>
      <c r="N360" s="23" t="s">
        <v>0</v>
      </c>
      <c r="O360" s="23" t="s">
        <v>1</v>
      </c>
      <c r="P360" s="23" t="s">
        <v>2</v>
      </c>
      <c r="Q360" s="23" t="s">
        <v>3</v>
      </c>
      <c r="R360" s="23" t="s">
        <v>4</v>
      </c>
      <c r="S360" s="24"/>
      <c r="T360" s="23" t="s">
        <v>0</v>
      </c>
      <c r="U360" s="23" t="s">
        <v>1</v>
      </c>
      <c r="V360" s="23" t="s">
        <v>2</v>
      </c>
      <c r="W360" s="23" t="s">
        <v>3</v>
      </c>
      <c r="X360" s="23" t="s">
        <v>4</v>
      </c>
    </row>
    <row r="361" spans="1:26" ht="17.25" thickBot="1" x14ac:dyDescent="0.35">
      <c r="A361" s="40">
        <v>2006</v>
      </c>
      <c r="B361" s="70"/>
      <c r="C361" s="70"/>
      <c r="D361" s="70"/>
      <c r="E361" s="70"/>
      <c r="F361" s="70"/>
      <c r="G361" s="70"/>
      <c r="H361" s="70"/>
      <c r="I361" s="70"/>
      <c r="J361" s="70"/>
      <c r="K361" s="70"/>
      <c r="L361" s="71"/>
      <c r="M361" s="50"/>
      <c r="N361" s="72"/>
      <c r="O361" s="73"/>
      <c r="P361" s="73"/>
      <c r="Q361" s="73"/>
      <c r="R361" s="73"/>
      <c r="S361" s="74"/>
      <c r="T361" s="73"/>
      <c r="U361" s="73"/>
      <c r="V361" s="73"/>
      <c r="W361" s="73"/>
      <c r="X361" s="75"/>
    </row>
    <row r="362" spans="1:26" x14ac:dyDescent="0.3">
      <c r="A362" s="48" t="s">
        <v>23</v>
      </c>
      <c r="B362" s="52">
        <v>44339.199999999997</v>
      </c>
      <c r="C362" s="52">
        <v>2602.6999999999998</v>
      </c>
      <c r="D362" s="52">
        <v>5480.6</v>
      </c>
      <c r="E362" s="52">
        <v>35679.800000000003</v>
      </c>
      <c r="F362" s="52">
        <v>576.1</v>
      </c>
      <c r="G362" s="50"/>
      <c r="H362" s="52">
        <v>6041.8</v>
      </c>
      <c r="I362" s="52">
        <v>416.1</v>
      </c>
      <c r="J362" s="52">
        <v>1131.2</v>
      </c>
      <c r="K362" s="52">
        <v>4472.3999999999996</v>
      </c>
      <c r="L362" s="52">
        <v>22.1</v>
      </c>
      <c r="M362" s="79"/>
      <c r="N362" s="51">
        <v>1</v>
      </c>
      <c r="O362" s="49">
        <f>C362/$B$362</f>
        <v>5.8699751010392612E-2</v>
      </c>
      <c r="P362" s="49">
        <f>D362/$B$362</f>
        <v>0.12360619948036954</v>
      </c>
      <c r="Q362" s="49">
        <f>E362/$B$362</f>
        <v>0.80470103204387999</v>
      </c>
      <c r="R362" s="49">
        <f>F362/$B$362</f>
        <v>1.2993017465357968E-2</v>
      </c>
      <c r="S362" s="50"/>
      <c r="T362" s="51">
        <v>1</v>
      </c>
      <c r="U362" s="49">
        <f>I362/$H$362</f>
        <v>6.8870204243768413E-2</v>
      </c>
      <c r="V362" s="49">
        <f>J362/$H$362</f>
        <v>0.18722897149856002</v>
      </c>
      <c r="W362" s="49">
        <f>K362/$H$362</f>
        <v>0.74024297394816108</v>
      </c>
      <c r="X362" s="49">
        <f>L362/$H$362</f>
        <v>3.657850309510411E-3</v>
      </c>
    </row>
    <row r="363" spans="1:26" x14ac:dyDescent="0.3">
      <c r="A363" s="48" t="s">
        <v>17</v>
      </c>
      <c r="B363" s="52">
        <v>22428.5</v>
      </c>
      <c r="C363" s="52">
        <v>1381.6</v>
      </c>
      <c r="D363" s="52">
        <v>2745.3</v>
      </c>
      <c r="E363" s="52">
        <v>17984.5</v>
      </c>
      <c r="F363" s="52">
        <v>317.10000000000002</v>
      </c>
      <c r="G363" s="50"/>
      <c r="H363" s="52">
        <v>3106.9</v>
      </c>
      <c r="I363" s="52">
        <v>231.4</v>
      </c>
      <c r="J363" s="52">
        <v>555.29999999999995</v>
      </c>
      <c r="K363" s="52">
        <v>2301.1999999999998</v>
      </c>
      <c r="L363" s="52">
        <v>19</v>
      </c>
      <c r="M363" s="79"/>
      <c r="N363" s="51">
        <v>1</v>
      </c>
      <c r="O363" s="49">
        <f>C363/$B$363</f>
        <v>6.1600196178968718E-2</v>
      </c>
      <c r="P363" s="49">
        <f>D363/$B$363</f>
        <v>0.12240230064426957</v>
      </c>
      <c r="Q363" s="49">
        <f>E363/$B$363</f>
        <v>0.80185924158994137</v>
      </c>
      <c r="R363" s="49">
        <f>F363/$B$363</f>
        <v>1.4138261586820342E-2</v>
      </c>
      <c r="S363" s="52"/>
      <c r="T363" s="51">
        <v>1</v>
      </c>
      <c r="U363" s="49">
        <f>I363/$H$363</f>
        <v>7.4479384595577583E-2</v>
      </c>
      <c r="V363" s="49">
        <f>J363/$H$363</f>
        <v>0.1787312111751263</v>
      </c>
      <c r="W363" s="49">
        <f>K363/$H$363</f>
        <v>0.74067398371366955</v>
      </c>
      <c r="X363" s="49">
        <f>L363/$H$363</f>
        <v>6.1154205156265084E-3</v>
      </c>
    </row>
    <row r="364" spans="1:26" ht="17.25" thickBot="1" x14ac:dyDescent="0.35">
      <c r="A364" s="48" t="s">
        <v>16</v>
      </c>
      <c r="B364" s="52">
        <v>21910.7</v>
      </c>
      <c r="C364" s="52">
        <v>1221.0999999999999</v>
      </c>
      <c r="D364" s="52">
        <v>2735.3</v>
      </c>
      <c r="E364" s="52">
        <v>17695.3</v>
      </c>
      <c r="F364" s="52">
        <v>259</v>
      </c>
      <c r="G364" s="50"/>
      <c r="H364" s="52">
        <v>2934.9</v>
      </c>
      <c r="I364" s="52">
        <v>184.7</v>
      </c>
      <c r="J364" s="52">
        <v>575.9</v>
      </c>
      <c r="K364" s="52">
        <v>2171.1999999999998</v>
      </c>
      <c r="L364" s="52">
        <v>3.1</v>
      </c>
      <c r="M364" s="79"/>
      <c r="N364" s="51">
        <v>1</v>
      </c>
      <c r="O364" s="49">
        <f>C364/$B$364</f>
        <v>5.5730761682648199E-2</v>
      </c>
      <c r="P364" s="49">
        <f>D364/$B$364</f>
        <v>0.12483854920198807</v>
      </c>
      <c r="Q364" s="49">
        <f>E364/$B$364</f>
        <v>0.80760998051180466</v>
      </c>
      <c r="R364" s="49">
        <f>F364/$B$364</f>
        <v>1.1820708603558992E-2</v>
      </c>
      <c r="S364" s="52"/>
      <c r="T364" s="51">
        <v>1</v>
      </c>
      <c r="U364" s="49">
        <f>I364/$H$364</f>
        <v>6.2932297522913891E-2</v>
      </c>
      <c r="V364" s="49">
        <f>J364/$H$364</f>
        <v>0.19622474360284847</v>
      </c>
      <c r="W364" s="49">
        <f>K364/$H$364</f>
        <v>0.73978670482810305</v>
      </c>
      <c r="X364" s="49">
        <f>L364/$H$364</f>
        <v>1.0562540461344508E-3</v>
      </c>
    </row>
    <row r="365" spans="1:26" ht="17.25" thickBot="1" x14ac:dyDescent="0.35">
      <c r="A365" s="40" t="s">
        <v>24</v>
      </c>
      <c r="B365" s="70"/>
      <c r="C365" s="70"/>
      <c r="D365" s="70"/>
      <c r="E365" s="70"/>
      <c r="F365" s="70"/>
      <c r="G365" s="70"/>
      <c r="H365" s="70"/>
      <c r="I365" s="70"/>
      <c r="J365" s="70"/>
      <c r="K365" s="70"/>
      <c r="L365" s="71"/>
      <c r="M365" s="79"/>
      <c r="N365" s="72"/>
      <c r="O365" s="73"/>
      <c r="P365" s="73"/>
      <c r="Q365" s="73"/>
      <c r="R365" s="73"/>
      <c r="S365" s="74"/>
      <c r="T365" s="73"/>
      <c r="U365" s="73"/>
      <c r="V365" s="73"/>
      <c r="W365" s="73"/>
      <c r="X365" s="75"/>
    </row>
    <row r="366" spans="1:26" x14ac:dyDescent="0.3">
      <c r="A366" s="48" t="s">
        <v>23</v>
      </c>
      <c r="B366" s="52">
        <v>45941.8</v>
      </c>
      <c r="C366" s="52">
        <v>2287.6999999999998</v>
      </c>
      <c r="D366" s="52">
        <v>4187.8</v>
      </c>
      <c r="E366" s="52">
        <v>39393.699999999997</v>
      </c>
      <c r="F366" s="52">
        <v>72.5</v>
      </c>
      <c r="G366" s="50"/>
      <c r="H366" s="52">
        <v>6360.8</v>
      </c>
      <c r="I366" s="52">
        <v>955.4</v>
      </c>
      <c r="J366" s="52">
        <v>1044.2</v>
      </c>
      <c r="K366" s="52">
        <v>4342.8999999999996</v>
      </c>
      <c r="L366" s="52">
        <v>18.3</v>
      </c>
      <c r="M366" s="79"/>
      <c r="N366" s="51">
        <v>1</v>
      </c>
      <c r="O366" s="49">
        <f>C366/$B$366</f>
        <v>4.9795610968660343E-2</v>
      </c>
      <c r="P366" s="49">
        <f t="shared" ref="P366:R366" si="75">D366/$B$366</f>
        <v>9.115446064368396E-2</v>
      </c>
      <c r="Q366" s="49">
        <f t="shared" si="75"/>
        <v>0.85746966814534897</v>
      </c>
      <c r="R366" s="49">
        <f t="shared" si="75"/>
        <v>1.5780835753061481E-3</v>
      </c>
      <c r="S366" s="50"/>
      <c r="T366" s="51">
        <v>1</v>
      </c>
      <c r="U366" s="49">
        <f>I366/$H$366</f>
        <v>0.15020123254936485</v>
      </c>
      <c r="V366" s="49">
        <f t="shared" ref="V366:X366" si="76">J366/$H$366</f>
        <v>0.16416174066155201</v>
      </c>
      <c r="W366" s="49">
        <f t="shared" si="76"/>
        <v>0.68276003018488229</v>
      </c>
      <c r="X366" s="49">
        <f t="shared" si="76"/>
        <v>2.8769966042007295E-3</v>
      </c>
    </row>
    <row r="367" spans="1:26" x14ac:dyDescent="0.3">
      <c r="A367" s="48" t="s">
        <v>17</v>
      </c>
      <c r="B367" s="52">
        <v>23331.9</v>
      </c>
      <c r="C367" s="52">
        <v>1237.7</v>
      </c>
      <c r="D367" s="52">
        <v>2141.1999999999998</v>
      </c>
      <c r="E367" s="52">
        <v>19910.5</v>
      </c>
      <c r="F367" s="52">
        <v>42.6</v>
      </c>
      <c r="G367" s="50"/>
      <c r="H367" s="52">
        <v>3288.2</v>
      </c>
      <c r="I367" s="52">
        <v>518.79999999999995</v>
      </c>
      <c r="J367" s="52">
        <v>546</v>
      </c>
      <c r="K367" s="52">
        <v>2210.4</v>
      </c>
      <c r="L367" s="52">
        <v>12.9</v>
      </c>
      <c r="M367" s="79"/>
      <c r="N367" s="51">
        <v>1</v>
      </c>
      <c r="O367" s="49">
        <f>C367/$B$367</f>
        <v>5.3047544349152875E-2</v>
      </c>
      <c r="P367" s="49">
        <f>D367/$B$367</f>
        <v>9.1771351668745352E-2</v>
      </c>
      <c r="Q367" s="49">
        <f>E367/$B$367</f>
        <v>0.85335956351604447</v>
      </c>
      <c r="R367" s="49">
        <f>F367/$B$367</f>
        <v>1.825826443624394E-3</v>
      </c>
      <c r="S367" s="52"/>
      <c r="T367" s="51">
        <v>1</v>
      </c>
      <c r="U367" s="49">
        <f>I367/$H$367</f>
        <v>0.1577762909798674</v>
      </c>
      <c r="V367" s="49">
        <f>J367/$H$367</f>
        <v>0.16604829389939785</v>
      </c>
      <c r="W367" s="49">
        <f>K367/$H$367</f>
        <v>0.6722218843136063</v>
      </c>
      <c r="X367" s="49">
        <f>L367/$H$367</f>
        <v>3.9231190316890707E-3</v>
      </c>
    </row>
    <row r="368" spans="1:26" ht="17.25" thickBot="1" x14ac:dyDescent="0.35">
      <c r="A368" s="48" t="s">
        <v>16</v>
      </c>
      <c r="B368" s="52">
        <v>22609.8</v>
      </c>
      <c r="C368" s="52">
        <v>1050</v>
      </c>
      <c r="D368" s="52">
        <v>2046.6</v>
      </c>
      <c r="E368" s="52">
        <v>19483.3</v>
      </c>
      <c r="F368" s="52">
        <v>30</v>
      </c>
      <c r="G368" s="50"/>
      <c r="H368" s="52">
        <v>3072.6</v>
      </c>
      <c r="I368" s="52">
        <v>436.6</v>
      </c>
      <c r="J368" s="52">
        <v>498.2</v>
      </c>
      <c r="K368" s="52">
        <v>2132.5</v>
      </c>
      <c r="L368" s="52">
        <v>5.3</v>
      </c>
      <c r="M368" s="79"/>
      <c r="N368" s="51">
        <v>1</v>
      </c>
      <c r="O368" s="49">
        <f>C368/$B$368</f>
        <v>4.6440039275004646E-2</v>
      </c>
      <c r="P368" s="49">
        <f t="shared" ref="P368:R368" si="77">D368/$B$368</f>
        <v>9.0518270838309045E-2</v>
      </c>
      <c r="Q368" s="49">
        <f t="shared" si="77"/>
        <v>0.86171925448256947</v>
      </c>
      <c r="R368" s="49">
        <f t="shared" si="77"/>
        <v>1.3268582650001327E-3</v>
      </c>
      <c r="S368" s="52"/>
      <c r="T368" s="51">
        <v>1</v>
      </c>
      <c r="U368" s="49">
        <f>I368/$H$368</f>
        <v>0.14209464297337759</v>
      </c>
      <c r="V368" s="49">
        <f t="shared" ref="V368:X368" si="78">J368/$H$368</f>
        <v>0.1621428106489618</v>
      </c>
      <c r="W368" s="49">
        <f t="shared" si="78"/>
        <v>0.6940376228601185</v>
      </c>
      <c r="X368" s="49">
        <f t="shared" si="78"/>
        <v>1.7249235175421467E-3</v>
      </c>
    </row>
    <row r="369" spans="1:26" ht="17.25" thickBot="1" x14ac:dyDescent="0.35">
      <c r="A369" s="40">
        <v>2017</v>
      </c>
      <c r="B369" s="70"/>
      <c r="C369" s="70"/>
      <c r="D369" s="70"/>
      <c r="E369" s="70"/>
      <c r="F369" s="70"/>
      <c r="G369" s="70"/>
      <c r="H369" s="70"/>
      <c r="I369" s="70"/>
      <c r="J369" s="70"/>
      <c r="K369" s="70"/>
      <c r="L369" s="71"/>
      <c r="M369" s="79"/>
      <c r="N369" s="72"/>
      <c r="O369" s="73"/>
      <c r="P369" s="73"/>
      <c r="Q369" s="73"/>
      <c r="R369" s="73"/>
      <c r="S369" s="74"/>
      <c r="T369" s="73"/>
      <c r="U369" s="73"/>
      <c r="V369" s="73"/>
      <c r="W369" s="73"/>
      <c r="X369" s="75"/>
    </row>
    <row r="370" spans="1:26" x14ac:dyDescent="0.3">
      <c r="A370" s="48" t="s">
        <v>23</v>
      </c>
      <c r="B370" s="52">
        <v>46043.7</v>
      </c>
      <c r="C370" s="52">
        <v>2076.8000000000002</v>
      </c>
      <c r="D370" s="52">
        <v>4494.7</v>
      </c>
      <c r="E370" s="52">
        <v>39364.300000000003</v>
      </c>
      <c r="F370" s="52">
        <v>108</v>
      </c>
      <c r="G370" s="50"/>
      <c r="H370" s="52">
        <v>6405.8</v>
      </c>
      <c r="I370" s="52">
        <v>842.6</v>
      </c>
      <c r="J370" s="52">
        <v>1162.7</v>
      </c>
      <c r="K370" s="52">
        <v>4357.8</v>
      </c>
      <c r="L370" s="52">
        <v>42.6</v>
      </c>
      <c r="M370" s="79"/>
      <c r="N370" s="51">
        <v>1</v>
      </c>
      <c r="O370" s="49">
        <f>C370/$B$370</f>
        <v>4.5104976359415086E-2</v>
      </c>
      <c r="P370" s="49">
        <f>D370/$B$370</f>
        <v>9.7618132339494873E-2</v>
      </c>
      <c r="Q370" s="49">
        <f>E370/$B$370</f>
        <v>0.85493346538180048</v>
      </c>
      <c r="R370" s="49">
        <f>F370/$B$370</f>
        <v>2.3455977690758998E-3</v>
      </c>
      <c r="S370" s="50"/>
      <c r="T370" s="51">
        <v>1</v>
      </c>
      <c r="U370" s="49">
        <f>I370/$H$370</f>
        <v>0.13153704455337351</v>
      </c>
      <c r="V370" s="49">
        <f>J370/$H$370</f>
        <v>0.18150738393331045</v>
      </c>
      <c r="W370" s="49">
        <f>K370/$H$370</f>
        <v>0.68028973742545817</v>
      </c>
      <c r="X370" s="49">
        <f>L370/$H$370</f>
        <v>6.6502232351931066E-3</v>
      </c>
    </row>
    <row r="371" spans="1:26" x14ac:dyDescent="0.3">
      <c r="A371" s="48" t="s">
        <v>17</v>
      </c>
      <c r="B371" s="52">
        <v>23430</v>
      </c>
      <c r="C371" s="52">
        <v>1075.4000000000001</v>
      </c>
      <c r="D371" s="52">
        <v>2360.6999999999998</v>
      </c>
      <c r="E371" s="52">
        <v>19922.099999999999</v>
      </c>
      <c r="F371" s="52">
        <v>71.7</v>
      </c>
      <c r="G371" s="50"/>
      <c r="H371" s="52">
        <v>3327.6</v>
      </c>
      <c r="I371" s="52">
        <v>438.9</v>
      </c>
      <c r="J371" s="52">
        <v>626.6</v>
      </c>
      <c r="K371" s="52">
        <v>2231.6</v>
      </c>
      <c r="L371" s="52">
        <v>30.5</v>
      </c>
      <c r="M371" s="79"/>
      <c r="N371" s="51">
        <v>1</v>
      </c>
      <c r="O371" s="49">
        <f>C371/$B$371</f>
        <v>4.5898420827998297E-2</v>
      </c>
      <c r="P371" s="49">
        <f>D371/$B$371</f>
        <v>0.10075544174135723</v>
      </c>
      <c r="Q371" s="49">
        <f>E371/$B$371</f>
        <v>0.85028169014084498</v>
      </c>
      <c r="R371" s="49">
        <f>F371/$B$371</f>
        <v>3.0601792573623559E-3</v>
      </c>
      <c r="S371" s="52"/>
      <c r="T371" s="51">
        <v>1</v>
      </c>
      <c r="U371" s="49">
        <f>I371/$H$371</f>
        <v>0.13189686260367833</v>
      </c>
      <c r="V371" s="49">
        <f>J371/$H$371</f>
        <v>0.18830388267820652</v>
      </c>
      <c r="W371" s="49">
        <f>K371/$H$371</f>
        <v>0.67063348960211566</v>
      </c>
      <c r="X371" s="49">
        <f>L371/$H$371</f>
        <v>9.1657651159995201E-3</v>
      </c>
    </row>
    <row r="372" spans="1:26" x14ac:dyDescent="0.3">
      <c r="A372" s="48" t="s">
        <v>16</v>
      </c>
      <c r="B372" s="52">
        <v>22613.7</v>
      </c>
      <c r="C372" s="52">
        <v>1001.4</v>
      </c>
      <c r="D372" s="52">
        <v>2133.9</v>
      </c>
      <c r="E372" s="52">
        <v>19442.099999999999</v>
      </c>
      <c r="F372" s="52">
        <v>36.299999999999997</v>
      </c>
      <c r="G372" s="50"/>
      <c r="H372" s="52">
        <v>3078.2</v>
      </c>
      <c r="I372" s="52">
        <v>403.8</v>
      </c>
      <c r="J372" s="52">
        <v>536.1</v>
      </c>
      <c r="K372" s="52">
        <v>2126.1999999999998</v>
      </c>
      <c r="L372" s="52">
        <v>12.1</v>
      </c>
      <c r="M372" s="79"/>
      <c r="N372" s="51">
        <v>1</v>
      </c>
      <c r="O372" s="49">
        <f>C372/$B$372</f>
        <v>4.4282890460207745E-2</v>
      </c>
      <c r="P372" s="49">
        <f>D372/$B$372</f>
        <v>9.4363151540880083E-2</v>
      </c>
      <c r="Q372" s="49">
        <f>E372/$B$372</f>
        <v>0.85974873638546534</v>
      </c>
      <c r="R372" s="49">
        <f>F372/$B$372</f>
        <v>1.6052216134467157E-3</v>
      </c>
      <c r="S372" s="52"/>
      <c r="T372" s="51">
        <v>1</v>
      </c>
      <c r="U372" s="49">
        <f>I372/$H$372</f>
        <v>0.13118056006757198</v>
      </c>
      <c r="V372" s="49">
        <f>J372/$H$372</f>
        <v>0.1741602235072445</v>
      </c>
      <c r="W372" s="49">
        <f>K372/$H$372</f>
        <v>0.6907283477356897</v>
      </c>
      <c r="X372" s="49">
        <f>L372/$H$372</f>
        <v>3.9308686894938601E-3</v>
      </c>
    </row>
    <row r="373" spans="1:26" x14ac:dyDescent="0.3">
      <c r="A373" s="20"/>
      <c r="B373" s="26"/>
      <c r="C373" s="26"/>
      <c r="D373" s="26"/>
      <c r="E373" s="26"/>
      <c r="F373" s="26"/>
      <c r="G373" s="13"/>
      <c r="H373" s="26"/>
      <c r="I373" s="26"/>
      <c r="J373" s="26"/>
      <c r="K373" s="26"/>
      <c r="L373" s="26"/>
      <c r="N373" s="38"/>
      <c r="O373" s="29"/>
      <c r="P373" s="29"/>
      <c r="Q373" s="29"/>
      <c r="R373" s="29"/>
      <c r="S373" s="26"/>
      <c r="T373" s="38"/>
      <c r="U373" s="29"/>
      <c r="V373" s="29"/>
      <c r="W373" s="29"/>
      <c r="X373" s="29"/>
    </row>
    <row r="374" spans="1:26" x14ac:dyDescent="0.3">
      <c r="A374" s="20"/>
      <c r="B374" s="26"/>
      <c r="C374" s="26"/>
      <c r="D374" s="26"/>
      <c r="E374" s="26"/>
      <c r="F374" s="26"/>
      <c r="G374" s="13"/>
      <c r="H374" s="26"/>
      <c r="I374" s="26"/>
      <c r="J374" s="26"/>
      <c r="K374" s="26"/>
      <c r="L374" s="26"/>
      <c r="N374" s="38"/>
      <c r="O374" s="29"/>
      <c r="P374" s="29"/>
      <c r="Q374" s="29"/>
      <c r="R374" s="29"/>
      <c r="S374" s="26"/>
      <c r="T374" s="38"/>
      <c r="U374" s="29"/>
      <c r="V374" s="29"/>
      <c r="W374" s="29"/>
      <c r="X374" s="29"/>
    </row>
    <row r="375" spans="1:26" ht="17.25" thickBot="1" x14ac:dyDescent="0.35">
      <c r="A375" s="20"/>
      <c r="B375" s="20" t="s">
        <v>45</v>
      </c>
      <c r="C375" s="26"/>
      <c r="D375" s="26"/>
      <c r="E375" s="26"/>
      <c r="F375" s="26"/>
      <c r="G375" s="13"/>
      <c r="H375" s="26"/>
      <c r="I375" s="26"/>
      <c r="J375" s="56" t="s">
        <v>41</v>
      </c>
      <c r="K375" s="26"/>
      <c r="L375" s="29"/>
      <c r="M375" s="29"/>
      <c r="N375" s="29"/>
    </row>
    <row r="376" spans="1:26" s="27" customFormat="1" ht="15" customHeight="1" thickBot="1" x14ac:dyDescent="0.35">
      <c r="A376" s="18"/>
      <c r="B376" s="163" t="s">
        <v>10</v>
      </c>
      <c r="C376" s="164"/>
      <c r="D376" s="164"/>
      <c r="E376" s="164"/>
      <c r="F376" s="164"/>
      <c r="G376" s="164"/>
      <c r="H376" s="165"/>
      <c r="I376" s="32"/>
      <c r="K376" s="3"/>
      <c r="L376" s="3"/>
      <c r="M376" s="3"/>
      <c r="N376" s="3"/>
      <c r="O376" s="3"/>
      <c r="P376" s="3"/>
      <c r="Q376" s="3"/>
      <c r="R376" s="3"/>
      <c r="S376" s="3"/>
      <c r="T376" s="3"/>
      <c r="U376" s="3"/>
      <c r="V376" s="3"/>
      <c r="W376" s="3"/>
      <c r="X376" s="3"/>
      <c r="Y376" s="3"/>
      <c r="Z376" s="3"/>
    </row>
    <row r="377" spans="1:26" s="27" customFormat="1" ht="15" customHeight="1" thickBot="1" x14ac:dyDescent="0.35">
      <c r="A377" s="28"/>
      <c r="B377" s="166" t="s">
        <v>12</v>
      </c>
      <c r="C377" s="167"/>
      <c r="D377" s="168"/>
      <c r="E377" s="31"/>
      <c r="F377" s="166" t="s">
        <v>47</v>
      </c>
      <c r="G377" s="167"/>
      <c r="H377" s="168"/>
      <c r="I377" s="33"/>
      <c r="J377" s="56" t="s">
        <v>49</v>
      </c>
      <c r="K377" s="3"/>
      <c r="L377" s="3"/>
      <c r="M377" s="3"/>
      <c r="N377" s="3"/>
      <c r="O377" s="3"/>
      <c r="P377" s="3"/>
      <c r="Q377" s="3"/>
      <c r="R377" s="3"/>
      <c r="S377" s="3"/>
      <c r="T377" s="3"/>
      <c r="U377" s="3"/>
      <c r="V377" s="3"/>
      <c r="W377" s="3"/>
      <c r="X377" s="3"/>
      <c r="Y377" s="3"/>
      <c r="Z377" s="3"/>
    </row>
    <row r="378" spans="1:26" ht="33.75" thickBot="1" x14ac:dyDescent="0.35">
      <c r="A378" s="16"/>
      <c r="B378" s="30" t="s">
        <v>0</v>
      </c>
      <c r="C378" s="30" t="s">
        <v>42</v>
      </c>
      <c r="D378" s="30" t="s">
        <v>43</v>
      </c>
      <c r="E378" s="13"/>
      <c r="F378" s="30" t="s">
        <v>0</v>
      </c>
      <c r="G378" s="30" t="s">
        <v>42</v>
      </c>
      <c r="H378" s="30" t="s">
        <v>43</v>
      </c>
      <c r="I378" s="34"/>
      <c r="J378" s="64" t="s">
        <v>12</v>
      </c>
      <c r="K378" s="64" t="s">
        <v>47</v>
      </c>
    </row>
    <row r="379" spans="1:26" ht="17.25" thickBot="1" x14ac:dyDescent="0.35">
      <c r="A379" s="40">
        <v>2006</v>
      </c>
      <c r="B379" s="70"/>
      <c r="C379" s="70"/>
      <c r="D379" s="70"/>
      <c r="E379" s="70"/>
      <c r="F379" s="70"/>
      <c r="G379" s="70"/>
      <c r="H379" s="71"/>
      <c r="I379" s="79"/>
      <c r="J379" s="40"/>
      <c r="K379" s="47"/>
      <c r="L379" s="79"/>
      <c r="M379" s="78"/>
    </row>
    <row r="380" spans="1:26" x14ac:dyDescent="0.3">
      <c r="A380" s="48" t="s">
        <v>23</v>
      </c>
      <c r="B380" s="45">
        <v>44339.199999999997</v>
      </c>
      <c r="C380" s="44">
        <f t="shared" ref="C380:D382" si="79">SUM(C362+D362)</f>
        <v>8083.3</v>
      </c>
      <c r="D380" s="44">
        <f t="shared" si="79"/>
        <v>41160.400000000001</v>
      </c>
      <c r="E380" s="44"/>
      <c r="F380" s="45">
        <v>6041.8</v>
      </c>
      <c r="G380" s="44">
        <f>SUM(I362+J362)</f>
        <v>1547.3000000000002</v>
      </c>
      <c r="H380" s="44">
        <f>K362</f>
        <v>4472.3999999999996</v>
      </c>
      <c r="I380" s="79"/>
      <c r="J380" s="65">
        <f>C380/B380</f>
        <v>0.18230595049076215</v>
      </c>
      <c r="K380" s="67">
        <f>G380/F380</f>
        <v>0.25609917574232849</v>
      </c>
      <c r="L380" s="79"/>
      <c r="M380" s="80"/>
    </row>
    <row r="381" spans="1:26" x14ac:dyDescent="0.3">
      <c r="A381" s="48" t="s">
        <v>17</v>
      </c>
      <c r="B381" s="45">
        <v>22428.5</v>
      </c>
      <c r="C381" s="44">
        <f t="shared" si="79"/>
        <v>4126.8999999999996</v>
      </c>
      <c r="D381" s="44">
        <f t="shared" si="79"/>
        <v>20729.8</v>
      </c>
      <c r="E381" s="44"/>
      <c r="F381" s="45">
        <v>3106.9</v>
      </c>
      <c r="G381" s="44">
        <f>SUM(I363+J363)</f>
        <v>786.69999999999993</v>
      </c>
      <c r="H381" s="44">
        <f>K363</f>
        <v>2301.1999999999998</v>
      </c>
      <c r="I381" s="79"/>
      <c r="J381" s="65">
        <f>C381/B381</f>
        <v>0.18400249682323827</v>
      </c>
      <c r="K381" s="67">
        <f>G381/F381</f>
        <v>0.25321059577070387</v>
      </c>
      <c r="L381" s="79"/>
      <c r="M381" s="81"/>
    </row>
    <row r="382" spans="1:26" ht="17.25" thickBot="1" x14ac:dyDescent="0.35">
      <c r="A382" s="48" t="s">
        <v>16</v>
      </c>
      <c r="B382" s="45">
        <v>21910.7</v>
      </c>
      <c r="C382" s="44">
        <f t="shared" si="79"/>
        <v>3956.4</v>
      </c>
      <c r="D382" s="44">
        <f t="shared" si="79"/>
        <v>20430.599999999999</v>
      </c>
      <c r="E382" s="44"/>
      <c r="F382" s="45">
        <v>2934.9</v>
      </c>
      <c r="G382" s="44">
        <f>SUM(I364+J364)</f>
        <v>760.59999999999991</v>
      </c>
      <c r="H382" s="44">
        <f>K364</f>
        <v>2171.1999999999998</v>
      </c>
      <c r="I382" s="79"/>
      <c r="J382" s="65">
        <f t="shared" ref="J382" si="80">C382/B382</f>
        <v>0.18056931088463626</v>
      </c>
      <c r="K382" s="67">
        <f t="shared" ref="K382" si="81">G382/F382</f>
        <v>0.25915704112576232</v>
      </c>
      <c r="L382" s="79"/>
      <c r="M382" s="81"/>
    </row>
    <row r="383" spans="1:26" ht="15" customHeight="1" thickBot="1" x14ac:dyDescent="0.35">
      <c r="A383" s="40" t="s">
        <v>24</v>
      </c>
      <c r="B383" s="70"/>
      <c r="C383" s="70"/>
      <c r="D383" s="70"/>
      <c r="E383" s="70"/>
      <c r="F383" s="70"/>
      <c r="G383" s="70"/>
      <c r="H383" s="71"/>
      <c r="I383" s="79"/>
      <c r="J383" s="66"/>
      <c r="K383" s="68"/>
      <c r="L383" s="79"/>
      <c r="M383" s="80"/>
    </row>
    <row r="384" spans="1:26" x14ac:dyDescent="0.3">
      <c r="A384" s="48" t="s">
        <v>23</v>
      </c>
      <c r="B384" s="45">
        <v>45941.8</v>
      </c>
      <c r="C384" s="44">
        <f t="shared" ref="C384:D386" si="82">SUM(C366+D366)</f>
        <v>6475.5</v>
      </c>
      <c r="D384" s="44">
        <f t="shared" si="82"/>
        <v>43581.5</v>
      </c>
      <c r="E384" s="44"/>
      <c r="F384" s="45">
        <v>6360.8</v>
      </c>
      <c r="G384" s="44">
        <f>SUM(I366+J366)</f>
        <v>1999.6</v>
      </c>
      <c r="H384" s="44">
        <f>K366</f>
        <v>4342.8999999999996</v>
      </c>
      <c r="I384" s="79"/>
      <c r="J384" s="65">
        <f t="shared" ref="J384" si="83">C384/B384</f>
        <v>0.1409500716123443</v>
      </c>
      <c r="K384" s="67">
        <f t="shared" ref="K384" si="84">G384/F384</f>
        <v>0.31436297321091683</v>
      </c>
      <c r="L384" s="79"/>
      <c r="M384" s="80"/>
    </row>
    <row r="385" spans="1:20" x14ac:dyDescent="0.3">
      <c r="A385" s="48" t="s">
        <v>17</v>
      </c>
      <c r="B385" s="45">
        <v>23331.9</v>
      </c>
      <c r="C385" s="44">
        <f t="shared" si="82"/>
        <v>3378.8999999999996</v>
      </c>
      <c r="D385" s="44">
        <f t="shared" si="82"/>
        <v>22051.7</v>
      </c>
      <c r="E385" s="44"/>
      <c r="F385" s="45">
        <v>3288.2</v>
      </c>
      <c r="G385" s="44">
        <f>SUM(I367+J367)</f>
        <v>1064.8</v>
      </c>
      <c r="H385" s="44">
        <f>K367</f>
        <v>2210.4</v>
      </c>
      <c r="I385" s="79"/>
      <c r="J385" s="65">
        <f>C385/B385</f>
        <v>0.14481889601789821</v>
      </c>
      <c r="K385" s="67">
        <f>G385/F385</f>
        <v>0.32382458487926524</v>
      </c>
      <c r="L385" s="79"/>
      <c r="M385" s="81"/>
    </row>
    <row r="386" spans="1:20" ht="17.25" thickBot="1" x14ac:dyDescent="0.35">
      <c r="A386" s="48" t="s">
        <v>16</v>
      </c>
      <c r="B386" s="45">
        <v>22609.8</v>
      </c>
      <c r="C386" s="44">
        <f t="shared" si="82"/>
        <v>3096.6</v>
      </c>
      <c r="D386" s="44">
        <f t="shared" si="82"/>
        <v>21529.899999999998</v>
      </c>
      <c r="E386" s="44"/>
      <c r="F386" s="45">
        <v>3072.6</v>
      </c>
      <c r="G386" s="44">
        <f>SUM(I368+J368)</f>
        <v>934.8</v>
      </c>
      <c r="H386" s="44">
        <f>K368</f>
        <v>2132.5</v>
      </c>
      <c r="I386" s="79"/>
      <c r="J386" s="65">
        <f t="shared" ref="J386" si="85">C386/B386</f>
        <v>0.13695831011331369</v>
      </c>
      <c r="K386" s="67">
        <f t="shared" ref="K386" si="86">G386/F386</f>
        <v>0.30423745362233939</v>
      </c>
      <c r="L386" s="79"/>
      <c r="M386" s="81"/>
    </row>
    <row r="387" spans="1:20" ht="15" customHeight="1" thickBot="1" x14ac:dyDescent="0.35">
      <c r="A387" s="40">
        <v>2017</v>
      </c>
      <c r="B387" s="70"/>
      <c r="C387" s="70"/>
      <c r="D387" s="70"/>
      <c r="E387" s="70"/>
      <c r="F387" s="70"/>
      <c r="G387" s="70"/>
      <c r="H387" s="71"/>
      <c r="I387" s="79"/>
      <c r="J387" s="66"/>
      <c r="K387" s="68"/>
      <c r="L387" s="79"/>
      <c r="M387" s="80"/>
    </row>
    <row r="388" spans="1:20" x14ac:dyDescent="0.3">
      <c r="A388" s="48" t="s">
        <v>23</v>
      </c>
      <c r="B388" s="45">
        <v>46043.7</v>
      </c>
      <c r="C388" s="44">
        <f t="shared" ref="C388:D390" si="87">SUM(C370+D370)</f>
        <v>6571.5</v>
      </c>
      <c r="D388" s="44">
        <f t="shared" si="87"/>
        <v>43859</v>
      </c>
      <c r="E388" s="44"/>
      <c r="F388" s="45">
        <v>6405.8</v>
      </c>
      <c r="G388" s="44">
        <f>SUM(I370+J370)</f>
        <v>2005.3000000000002</v>
      </c>
      <c r="H388" s="44">
        <f>K370</f>
        <v>4357.8</v>
      </c>
      <c r="I388" s="79"/>
      <c r="J388" s="65">
        <f t="shared" ref="J388" si="88">C388/B388</f>
        <v>0.14272310869890995</v>
      </c>
      <c r="K388" s="67">
        <f t="shared" ref="K388" si="89">G388/F388</f>
        <v>0.31304442848668396</v>
      </c>
      <c r="L388" s="79"/>
      <c r="M388" s="80"/>
    </row>
    <row r="389" spans="1:20" x14ac:dyDescent="0.3">
      <c r="A389" s="48" t="s">
        <v>17</v>
      </c>
      <c r="B389" s="45">
        <v>23430</v>
      </c>
      <c r="C389" s="44">
        <f t="shared" si="87"/>
        <v>3436.1</v>
      </c>
      <c r="D389" s="44">
        <f t="shared" si="87"/>
        <v>22282.799999999999</v>
      </c>
      <c r="E389" s="44"/>
      <c r="F389" s="45">
        <v>3327.6</v>
      </c>
      <c r="G389" s="44">
        <f>SUM(I371+J371)</f>
        <v>1065.5</v>
      </c>
      <c r="H389" s="44">
        <f>K371</f>
        <v>2231.6</v>
      </c>
      <c r="I389" s="79"/>
      <c r="J389" s="65">
        <f>C389/B389</f>
        <v>0.14665386256935553</v>
      </c>
      <c r="K389" s="67">
        <f>G389/F389</f>
        <v>0.32020074528188486</v>
      </c>
      <c r="L389" s="79"/>
      <c r="M389" s="81"/>
    </row>
    <row r="390" spans="1:20" x14ac:dyDescent="0.3">
      <c r="A390" s="48" t="s">
        <v>16</v>
      </c>
      <c r="B390" s="45">
        <v>22613.7</v>
      </c>
      <c r="C390" s="44">
        <f t="shared" si="87"/>
        <v>3135.3</v>
      </c>
      <c r="D390" s="44">
        <f t="shared" si="87"/>
        <v>21576</v>
      </c>
      <c r="E390" s="44"/>
      <c r="F390" s="45">
        <v>3078.2</v>
      </c>
      <c r="G390" s="44">
        <f>SUM(I372+J372)</f>
        <v>939.90000000000009</v>
      </c>
      <c r="H390" s="44">
        <f>K372</f>
        <v>2126.1999999999998</v>
      </c>
      <c r="I390" s="79"/>
      <c r="J390" s="65">
        <f t="shared" ref="J390" si="90">C390/B390</f>
        <v>0.13864604200108785</v>
      </c>
      <c r="K390" s="67">
        <f t="shared" ref="K390" si="91">G390/F390</f>
        <v>0.30534078357481648</v>
      </c>
      <c r="L390" s="79"/>
      <c r="M390" s="81"/>
    </row>
    <row r="391" spans="1:20" x14ac:dyDescent="0.3">
      <c r="A391" s="20"/>
      <c r="B391" s="26"/>
      <c r="C391" s="13"/>
      <c r="D391" s="13"/>
      <c r="E391" s="13"/>
      <c r="F391" s="26"/>
      <c r="G391" s="13"/>
      <c r="H391" s="13"/>
      <c r="M391" s="20"/>
      <c r="N391" s="26"/>
      <c r="O391" s="13"/>
      <c r="P391" s="13"/>
      <c r="Q391" s="13"/>
      <c r="R391" s="26"/>
      <c r="S391" s="13"/>
      <c r="T391" s="13"/>
    </row>
    <row r="392" spans="1:20" x14ac:dyDescent="0.3">
      <c r="B392" s="160" t="s">
        <v>47</v>
      </c>
      <c r="C392" s="161"/>
      <c r="D392" s="161"/>
      <c r="E392" s="160" t="s">
        <v>12</v>
      </c>
      <c r="F392" s="161"/>
      <c r="G392" s="162"/>
    </row>
    <row r="393" spans="1:20" x14ac:dyDescent="0.3">
      <c r="B393" s="69">
        <v>2006</v>
      </c>
      <c r="C393" s="69" t="s">
        <v>24</v>
      </c>
      <c r="D393" s="69">
        <v>2017</v>
      </c>
      <c r="E393" s="69">
        <v>2006</v>
      </c>
      <c r="F393" s="69" t="s">
        <v>24</v>
      </c>
      <c r="G393" s="69">
        <v>2017</v>
      </c>
    </row>
    <row r="394" spans="1:20" x14ac:dyDescent="0.3">
      <c r="A394" s="87" t="s">
        <v>17</v>
      </c>
      <c r="B394" s="67">
        <v>0.25321059577070387</v>
      </c>
      <c r="C394" s="67">
        <v>0.32382458487926524</v>
      </c>
      <c r="D394" s="67">
        <v>0.32020074528188486</v>
      </c>
      <c r="E394" s="65">
        <v>0.18400249682323827</v>
      </c>
      <c r="F394" s="65">
        <v>0.14481889601789821</v>
      </c>
      <c r="G394" s="65">
        <v>0.14665386256935553</v>
      </c>
    </row>
    <row r="395" spans="1:20" x14ac:dyDescent="0.3">
      <c r="A395" s="87" t="s">
        <v>16</v>
      </c>
      <c r="B395" s="67">
        <v>0.25915704112576232</v>
      </c>
      <c r="C395" s="67">
        <v>0.30423745362233939</v>
      </c>
      <c r="D395" s="67">
        <v>0.30534078357481648</v>
      </c>
      <c r="E395" s="65">
        <v>0.18056931088463626</v>
      </c>
      <c r="F395" s="65">
        <v>0.13695831011331369</v>
      </c>
      <c r="G395" s="65">
        <v>0.13864604200108785</v>
      </c>
    </row>
    <row r="396" spans="1:20" x14ac:dyDescent="0.3">
      <c r="A396" s="20"/>
      <c r="C396" s="13"/>
      <c r="D396" s="13"/>
      <c r="F396" s="26"/>
      <c r="G396" s="13"/>
      <c r="H396" s="13"/>
      <c r="M396" s="20"/>
      <c r="N396" s="26"/>
      <c r="O396" s="13"/>
      <c r="P396" s="13"/>
      <c r="Q396" s="13"/>
      <c r="R396" s="26"/>
      <c r="S396" s="13"/>
      <c r="T396" s="13"/>
    </row>
    <row r="397" spans="1:20" x14ac:dyDescent="0.3">
      <c r="A397" s="20"/>
      <c r="C397" s="13"/>
      <c r="D397" s="13"/>
      <c r="F397" s="26"/>
      <c r="G397" s="13"/>
      <c r="H397" s="13"/>
      <c r="M397" s="20"/>
      <c r="N397" s="26"/>
      <c r="O397" s="13"/>
      <c r="P397" s="13"/>
      <c r="Q397" s="13"/>
      <c r="R397" s="26"/>
      <c r="S397" s="13"/>
      <c r="T397" s="13"/>
    </row>
    <row r="398" spans="1:20" x14ac:dyDescent="0.3">
      <c r="A398" s="20"/>
      <c r="C398" s="13"/>
      <c r="G398" s="13"/>
      <c r="H398" s="13"/>
      <c r="M398" s="20"/>
      <c r="N398" s="26"/>
      <c r="O398" s="13"/>
      <c r="P398" s="13"/>
      <c r="Q398" s="13"/>
      <c r="R398" s="26"/>
      <c r="S398" s="13"/>
      <c r="T398" s="13"/>
    </row>
    <row r="399" spans="1:20" x14ac:dyDescent="0.3">
      <c r="A399" s="20"/>
      <c r="C399" s="13"/>
      <c r="G399" s="13"/>
      <c r="H399" s="13"/>
      <c r="M399" s="20"/>
      <c r="N399" s="26"/>
      <c r="O399" s="13"/>
      <c r="P399" s="13"/>
      <c r="Q399" s="13"/>
      <c r="R399" s="26"/>
      <c r="S399" s="13"/>
      <c r="T399" s="13"/>
    </row>
    <row r="400" spans="1:20" x14ac:dyDescent="0.3">
      <c r="A400" s="20"/>
      <c r="B400" s="26"/>
      <c r="C400" s="13"/>
      <c r="G400" s="13"/>
      <c r="H400" s="13"/>
      <c r="M400" s="20"/>
      <c r="N400" s="26"/>
      <c r="O400" s="13"/>
      <c r="P400" s="13"/>
      <c r="Q400" s="13"/>
      <c r="R400" s="26"/>
      <c r="S400" s="13"/>
      <c r="T400" s="13"/>
    </row>
    <row r="401" spans="1:26" x14ac:dyDescent="0.3">
      <c r="A401" s="20"/>
      <c r="B401" s="26"/>
      <c r="C401" s="13"/>
      <c r="G401" s="13"/>
      <c r="H401" s="13"/>
      <c r="M401" s="20"/>
      <c r="N401" s="26"/>
      <c r="O401" s="13"/>
      <c r="P401" s="13"/>
      <c r="Q401" s="13"/>
      <c r="R401" s="26"/>
      <c r="S401" s="13"/>
      <c r="T401" s="13"/>
    </row>
    <row r="402" spans="1:26" x14ac:dyDescent="0.3">
      <c r="A402" s="20"/>
      <c r="B402" s="26"/>
      <c r="C402" s="13"/>
      <c r="D402" s="13"/>
      <c r="E402" s="13"/>
      <c r="F402" s="26"/>
      <c r="G402" s="13"/>
      <c r="H402" s="13"/>
      <c r="M402" s="20"/>
      <c r="N402" s="26"/>
      <c r="O402" s="13"/>
      <c r="P402" s="13"/>
      <c r="Q402" s="13"/>
      <c r="R402" s="26"/>
      <c r="S402" s="13"/>
      <c r="T402" s="13"/>
    </row>
    <row r="403" spans="1:26" x14ac:dyDescent="0.3">
      <c r="A403" s="20"/>
      <c r="B403" s="26"/>
      <c r="C403" s="13"/>
      <c r="D403" s="13"/>
      <c r="E403" s="13"/>
      <c r="F403" s="26"/>
      <c r="G403" s="13"/>
      <c r="H403" s="13"/>
      <c r="M403" s="20"/>
      <c r="N403" s="26"/>
      <c r="O403" s="13"/>
      <c r="P403" s="13"/>
      <c r="Q403" s="13"/>
      <c r="R403" s="26"/>
      <c r="S403" s="13"/>
      <c r="T403" s="13"/>
    </row>
    <row r="404" spans="1:26" x14ac:dyDescent="0.3">
      <c r="A404" s="20"/>
      <c r="B404" s="26"/>
      <c r="C404" s="13"/>
      <c r="D404" s="13"/>
      <c r="E404" s="13"/>
      <c r="F404" s="26"/>
      <c r="G404" s="13"/>
      <c r="H404" s="13"/>
      <c r="M404" s="20"/>
      <c r="N404" s="26"/>
      <c r="O404" s="13"/>
      <c r="P404" s="13"/>
      <c r="Q404" s="13"/>
      <c r="R404" s="26"/>
      <c r="S404" s="13"/>
      <c r="T404" s="13"/>
    </row>
    <row r="405" spans="1:26" x14ac:dyDescent="0.3">
      <c r="A405" s="20"/>
      <c r="B405" s="26"/>
      <c r="C405" s="13"/>
      <c r="D405" s="13"/>
      <c r="E405" s="13"/>
      <c r="F405" s="26"/>
      <c r="G405" s="13"/>
      <c r="H405" s="13"/>
      <c r="M405" s="20"/>
      <c r="N405" s="26"/>
      <c r="O405" s="13"/>
      <c r="P405" s="13"/>
      <c r="Q405" s="13"/>
      <c r="R405" s="26"/>
      <c r="S405" s="13"/>
      <c r="T405" s="13"/>
    </row>
    <row r="406" spans="1:26" x14ac:dyDescent="0.3">
      <c r="A406" s="42" t="s">
        <v>35</v>
      </c>
      <c r="B406" s="13"/>
      <c r="C406" s="13"/>
      <c r="D406" s="13"/>
      <c r="E406" s="13"/>
      <c r="F406" s="13"/>
      <c r="G406" s="13"/>
      <c r="H406" s="13"/>
      <c r="I406" s="13"/>
      <c r="J406" s="13"/>
      <c r="K406" s="13"/>
      <c r="L406" s="13"/>
      <c r="M406" s="13"/>
      <c r="N406" s="13"/>
      <c r="O406" s="13"/>
      <c r="Q406" s="26"/>
      <c r="R406" s="29"/>
    </row>
    <row r="407" spans="1:26" x14ac:dyDescent="0.3">
      <c r="A407" s="42" t="s">
        <v>34</v>
      </c>
    </row>
    <row r="408" spans="1:26" x14ac:dyDescent="0.3">
      <c r="A408" s="3"/>
    </row>
    <row r="409" spans="1:26" x14ac:dyDescent="0.3">
      <c r="A409" s="15" t="s">
        <v>40</v>
      </c>
      <c r="B409" s="2" t="s">
        <v>67</v>
      </c>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3">
      <c r="A410" s="17" t="s">
        <v>51</v>
      </c>
      <c r="C410" s="26"/>
      <c r="D410" s="29"/>
      <c r="M410" s="169" t="s">
        <v>44</v>
      </c>
      <c r="N410" s="170"/>
    </row>
    <row r="411" spans="1:26" x14ac:dyDescent="0.3">
      <c r="B411" s="13"/>
      <c r="C411" s="13"/>
      <c r="D411" s="13"/>
      <c r="E411" s="13"/>
      <c r="F411" s="13"/>
      <c r="G411" s="13"/>
      <c r="H411" s="13"/>
      <c r="I411" s="13"/>
      <c r="J411" s="13"/>
      <c r="K411" s="13"/>
      <c r="L411" s="13"/>
      <c r="M411" s="13"/>
      <c r="N411" s="13"/>
      <c r="O411" s="13"/>
      <c r="Q411" s="26"/>
      <c r="R411" s="29"/>
    </row>
    <row r="412" spans="1:26" ht="17.25" thickBot="1" x14ac:dyDescent="0.35">
      <c r="B412" s="20" t="s">
        <v>45</v>
      </c>
      <c r="N412" s="3" t="s">
        <v>41</v>
      </c>
    </row>
    <row r="413" spans="1:26" s="27" customFormat="1" ht="17.25" thickBot="1" x14ac:dyDescent="0.35">
      <c r="A413" s="18"/>
      <c r="B413" s="166" t="s">
        <v>57</v>
      </c>
      <c r="C413" s="167"/>
      <c r="D413" s="167"/>
      <c r="E413" s="167"/>
      <c r="F413" s="167"/>
      <c r="G413" s="167"/>
      <c r="H413" s="167"/>
      <c r="I413" s="167"/>
      <c r="J413" s="167"/>
      <c r="K413" s="167"/>
      <c r="L413" s="168"/>
      <c r="N413" s="166" t="s">
        <v>57</v>
      </c>
      <c r="O413" s="167"/>
      <c r="P413" s="167"/>
      <c r="Q413" s="167"/>
      <c r="R413" s="167"/>
      <c r="S413" s="167"/>
      <c r="T413" s="167"/>
      <c r="U413" s="167"/>
      <c r="V413" s="167"/>
      <c r="W413" s="167"/>
      <c r="X413" s="168"/>
    </row>
    <row r="414" spans="1:26" s="27" customFormat="1" ht="15" customHeight="1" thickBot="1" x14ac:dyDescent="0.35">
      <c r="A414" s="18"/>
      <c r="B414" s="166" t="s">
        <v>12</v>
      </c>
      <c r="C414" s="167"/>
      <c r="D414" s="167"/>
      <c r="E414" s="167"/>
      <c r="F414" s="167"/>
      <c r="G414" s="24"/>
      <c r="H414" s="171" t="s">
        <v>47</v>
      </c>
      <c r="I414" s="172"/>
      <c r="J414" s="172"/>
      <c r="K414" s="172"/>
      <c r="L414" s="173"/>
      <c r="N414" s="171" t="s">
        <v>12</v>
      </c>
      <c r="O414" s="172"/>
      <c r="P414" s="172"/>
      <c r="Q414" s="172"/>
      <c r="R414" s="173"/>
      <c r="S414" s="24"/>
      <c r="T414" s="171" t="s">
        <v>47</v>
      </c>
      <c r="U414" s="172"/>
      <c r="V414" s="172"/>
      <c r="W414" s="172"/>
      <c r="X414" s="173"/>
    </row>
    <row r="415" spans="1:26" ht="17.25" thickBot="1" x14ac:dyDescent="0.35">
      <c r="A415" s="3"/>
      <c r="B415" s="23" t="s">
        <v>0</v>
      </c>
      <c r="C415" s="23" t="s">
        <v>1</v>
      </c>
      <c r="D415" s="23" t="s">
        <v>2</v>
      </c>
      <c r="E415" s="23" t="s">
        <v>3</v>
      </c>
      <c r="F415" s="23" t="s">
        <v>4</v>
      </c>
      <c r="G415" s="24"/>
      <c r="H415" s="23" t="s">
        <v>0</v>
      </c>
      <c r="I415" s="23" t="s">
        <v>1</v>
      </c>
      <c r="J415" s="23" t="s">
        <v>2</v>
      </c>
      <c r="K415" s="23" t="s">
        <v>3</v>
      </c>
      <c r="L415" s="23" t="s">
        <v>4</v>
      </c>
      <c r="N415" s="23"/>
      <c r="O415" s="23" t="s">
        <v>1</v>
      </c>
      <c r="P415" s="23" t="s">
        <v>2</v>
      </c>
      <c r="Q415" s="23" t="s">
        <v>3</v>
      </c>
      <c r="R415" s="23" t="s">
        <v>4</v>
      </c>
      <c r="S415" s="24"/>
      <c r="T415" s="23"/>
      <c r="U415" s="23" t="s">
        <v>1</v>
      </c>
      <c r="V415" s="23" t="s">
        <v>2</v>
      </c>
      <c r="W415" s="23" t="s">
        <v>3</v>
      </c>
      <c r="X415" s="23" t="s">
        <v>4</v>
      </c>
    </row>
    <row r="416" spans="1:26" ht="17.25" thickBot="1" x14ac:dyDescent="0.35">
      <c r="A416" s="90">
        <v>2006</v>
      </c>
      <c r="B416" s="70"/>
      <c r="C416" s="70"/>
      <c r="D416" s="70"/>
      <c r="E416" s="70"/>
      <c r="F416" s="70"/>
      <c r="G416" s="70"/>
      <c r="H416" s="70"/>
      <c r="I416" s="70"/>
      <c r="J416" s="70"/>
      <c r="K416" s="70"/>
      <c r="L416" s="71"/>
      <c r="M416" s="50"/>
      <c r="N416" s="72"/>
      <c r="O416" s="73"/>
      <c r="P416" s="73"/>
      <c r="Q416" s="73"/>
      <c r="R416" s="73"/>
      <c r="S416" s="74"/>
      <c r="T416" s="73"/>
      <c r="U416" s="73"/>
      <c r="V416" s="73"/>
      <c r="W416" s="73"/>
      <c r="X416" s="75"/>
    </row>
    <row r="417" spans="1:28" x14ac:dyDescent="0.3">
      <c r="A417" s="48" t="s">
        <v>23</v>
      </c>
      <c r="B417" s="91">
        <f>+B418+B419</f>
        <v>44339.199999999997</v>
      </c>
      <c r="C417" s="91">
        <f t="shared" ref="C417" si="92">+C418+C419</f>
        <v>10035.299999999999</v>
      </c>
      <c r="D417" s="91">
        <f t="shared" ref="D417" si="93">+D418+D419</f>
        <v>8791.1</v>
      </c>
      <c r="E417" s="91">
        <f t="shared" ref="E417" si="94">+E418+E419</f>
        <v>24972</v>
      </c>
      <c r="F417" s="91">
        <f t="shared" ref="F417" si="95">+F418+F419</f>
        <v>540.79999999999995</v>
      </c>
      <c r="G417" s="91"/>
      <c r="H417" s="91">
        <f>+H418+H419</f>
        <v>6041.8</v>
      </c>
      <c r="I417" s="91">
        <f t="shared" ref="I417" si="96">+I418+I419</f>
        <v>916.3</v>
      </c>
      <c r="J417" s="91">
        <f t="shared" ref="J417" si="97">+J418+J419</f>
        <v>1175.7</v>
      </c>
      <c r="K417" s="91">
        <f t="shared" ref="K417" si="98">+K418+K419</f>
        <v>3927.7</v>
      </c>
      <c r="L417" s="91">
        <f t="shared" ref="L417" si="99">+L418+L419</f>
        <v>22.1</v>
      </c>
      <c r="M417" s="79"/>
      <c r="N417" s="51"/>
      <c r="O417" s="49">
        <f>C417/$B$309</f>
        <v>0.22633019991339492</v>
      </c>
      <c r="P417" s="49">
        <f>D417/$B$309</f>
        <v>0.19826925158775985</v>
      </c>
      <c r="Q417" s="49">
        <f>E417/$B$309</f>
        <v>0.56320366628175522</v>
      </c>
      <c r="R417" s="49">
        <f>F417/$B$309</f>
        <v>1.2196882217090069E-2</v>
      </c>
      <c r="S417" s="50"/>
      <c r="T417" s="51"/>
      <c r="U417" s="49">
        <f>I417/$H$309</f>
        <v>0.15166010129431626</v>
      </c>
      <c r="V417" s="49">
        <f>J417/$H$309</f>
        <v>0.19459432619418054</v>
      </c>
      <c r="W417" s="49">
        <f>K417/$H$309</f>
        <v>0.65008772220199273</v>
      </c>
      <c r="X417" s="49">
        <f>L417/$H$309</f>
        <v>3.657850309510411E-3</v>
      </c>
    </row>
    <row r="418" spans="1:28" x14ac:dyDescent="0.3">
      <c r="A418" s="48" t="s">
        <v>17</v>
      </c>
      <c r="B418" s="91">
        <v>22428.5</v>
      </c>
      <c r="C418" s="91">
        <v>5149.5</v>
      </c>
      <c r="D418" s="91">
        <v>4418.6000000000004</v>
      </c>
      <c r="E418" s="91">
        <v>12557.8</v>
      </c>
      <c r="F418" s="91">
        <v>302.60000000000002</v>
      </c>
      <c r="G418" s="91"/>
      <c r="H418" s="91">
        <v>3106.9</v>
      </c>
      <c r="I418" s="91">
        <v>502.6</v>
      </c>
      <c r="J418" s="91">
        <v>586.6</v>
      </c>
      <c r="K418" s="91">
        <v>1998.7</v>
      </c>
      <c r="L418" s="91">
        <v>19</v>
      </c>
      <c r="M418" s="79"/>
      <c r="N418" s="51"/>
      <c r="O418" s="49">
        <f>C418/$B$310</f>
        <v>0.22959627259959425</v>
      </c>
      <c r="P418" s="49">
        <f>D418/$B$310</f>
        <v>0.19700827072697685</v>
      </c>
      <c r="Q418" s="49">
        <f>E418/$B$310</f>
        <v>0.55990369396080875</v>
      </c>
      <c r="R418" s="49">
        <f>F418/$B$310</f>
        <v>1.3491762712620104E-2</v>
      </c>
      <c r="S418" s="52"/>
      <c r="T418" s="51"/>
      <c r="U418" s="49">
        <f>I418/$H$310</f>
        <v>0.16176896585020439</v>
      </c>
      <c r="V418" s="49">
        <f>J418/$H$310</f>
        <v>0.18880556181402686</v>
      </c>
      <c r="W418" s="49">
        <f>K418/$H$310</f>
        <v>0.64331005182014223</v>
      </c>
      <c r="X418" s="49">
        <f>L418/$H$310</f>
        <v>6.1154205156265084E-3</v>
      </c>
    </row>
    <row r="419" spans="1:28" ht="17.25" thickBot="1" x14ac:dyDescent="0.35">
      <c r="A419" s="48" t="s">
        <v>16</v>
      </c>
      <c r="B419" s="91">
        <v>21910.7</v>
      </c>
      <c r="C419" s="91">
        <v>4885.8</v>
      </c>
      <c r="D419" s="91">
        <v>4372.5</v>
      </c>
      <c r="E419" s="91">
        <v>12414.2</v>
      </c>
      <c r="F419" s="91">
        <v>238.2</v>
      </c>
      <c r="G419" s="91"/>
      <c r="H419" s="91">
        <v>2934.9</v>
      </c>
      <c r="I419" s="91">
        <v>413.7</v>
      </c>
      <c r="J419" s="91">
        <v>589.1</v>
      </c>
      <c r="K419" s="91">
        <v>1929</v>
      </c>
      <c r="L419" s="91">
        <v>3.1</v>
      </c>
      <c r="M419" s="79"/>
      <c r="N419" s="51"/>
      <c r="O419" s="49">
        <f>C419/$B$311</f>
        <v>0.22298694245277423</v>
      </c>
      <c r="P419" s="49">
        <f>D419/$B$311</f>
        <v>0.1995600323129795</v>
      </c>
      <c r="Q419" s="49">
        <f>E419/$B$311</f>
        <v>0.56658162450309668</v>
      </c>
      <c r="R419" s="49">
        <f>F419/$B$311</f>
        <v>1.087140073114962E-2</v>
      </c>
      <c r="S419" s="52"/>
      <c r="T419" s="51"/>
      <c r="U419" s="49">
        <f>I419/$H$311</f>
        <v>0.14095880609220074</v>
      </c>
      <c r="V419" s="49">
        <f>J419/$H$311</f>
        <v>0.20072234147671131</v>
      </c>
      <c r="W419" s="49">
        <f>K419/$H$311</f>
        <v>0.65726259838495349</v>
      </c>
      <c r="X419" s="49">
        <f>L419/$H$311</f>
        <v>1.0562540461344508E-3</v>
      </c>
    </row>
    <row r="420" spans="1:28" ht="17.25" thickBot="1" x14ac:dyDescent="0.35">
      <c r="A420" s="90" t="s">
        <v>24</v>
      </c>
      <c r="B420" s="70"/>
      <c r="C420" s="70"/>
      <c r="D420" s="70"/>
      <c r="E420" s="70"/>
      <c r="F420" s="70"/>
      <c r="G420" s="70"/>
      <c r="H420" s="70"/>
      <c r="I420" s="70"/>
      <c r="J420" s="70"/>
      <c r="K420" s="70"/>
      <c r="L420" s="71"/>
      <c r="M420" s="79"/>
      <c r="N420" s="72"/>
      <c r="O420" s="73"/>
      <c r="P420" s="73"/>
      <c r="Q420" s="73"/>
      <c r="R420" s="73"/>
      <c r="S420" s="74"/>
      <c r="T420" s="73"/>
      <c r="U420" s="73"/>
      <c r="V420" s="73"/>
      <c r="W420" s="73"/>
      <c r="X420" s="75"/>
    </row>
    <row r="421" spans="1:28" x14ac:dyDescent="0.3">
      <c r="A421" s="48" t="s">
        <v>23</v>
      </c>
      <c r="B421" s="91">
        <f>+B422+B423</f>
        <v>45941.7</v>
      </c>
      <c r="C421" s="91">
        <f t="shared" ref="C421:F421" si="100">+C422+C423</f>
        <v>4903</v>
      </c>
      <c r="D421" s="91">
        <f t="shared" si="100"/>
        <v>7302</v>
      </c>
      <c r="E421" s="91">
        <f t="shared" si="100"/>
        <v>33701.300000000003</v>
      </c>
      <c r="F421" s="91">
        <f t="shared" si="100"/>
        <v>35.5</v>
      </c>
      <c r="G421" s="91"/>
      <c r="H421" s="91">
        <f t="shared" ref="H421" si="101">+H422+H423</f>
        <v>6360.7999999999993</v>
      </c>
      <c r="I421" s="91">
        <f t="shared" ref="I421" si="102">+I422+I423</f>
        <v>617.4</v>
      </c>
      <c r="J421" s="91">
        <f t="shared" ref="J421" si="103">+J422+J423</f>
        <v>877.5</v>
      </c>
      <c r="K421" s="91">
        <f t="shared" ref="K421" si="104">+K422+K423</f>
        <v>4858.8999999999996</v>
      </c>
      <c r="L421" s="91">
        <f t="shared" ref="L421" si="105">+L422+L423</f>
        <v>7</v>
      </c>
      <c r="M421" s="79"/>
      <c r="N421" s="51"/>
      <c r="O421" s="49">
        <f>C421/$B$313</f>
        <v>0.10672198303070406</v>
      </c>
      <c r="P421" s="49">
        <f>D421/$B$313</f>
        <v>0.15894022437083438</v>
      </c>
      <c r="Q421" s="49">
        <f>E421/$B$313</f>
        <v>0.73356507581331165</v>
      </c>
      <c r="R421" s="49">
        <f>F421/$B$313</f>
        <v>7.7271678514990701E-4</v>
      </c>
      <c r="S421" s="50"/>
      <c r="T421" s="51"/>
      <c r="U421" s="49">
        <f>I421/$H$313</f>
        <v>9.7063262482706567E-2</v>
      </c>
      <c r="V421" s="49">
        <f>J421/$H$313</f>
        <v>0.13795434536536286</v>
      </c>
      <c r="W421" s="49">
        <f>K421/$H$313</f>
        <v>0.7638819016475914</v>
      </c>
      <c r="X421" s="49">
        <f>L421/$H$313</f>
        <v>1.1004905043390768E-3</v>
      </c>
    </row>
    <row r="422" spans="1:28" x14ac:dyDescent="0.3">
      <c r="A422" s="48" t="s">
        <v>17</v>
      </c>
      <c r="B422" s="91">
        <v>23331.9</v>
      </c>
      <c r="C422" s="91">
        <v>2515.6</v>
      </c>
      <c r="D422" s="91">
        <v>3845.8</v>
      </c>
      <c r="E422" s="91">
        <v>16950.400000000001</v>
      </c>
      <c r="F422" s="91">
        <v>20.2</v>
      </c>
      <c r="G422" s="91"/>
      <c r="H422" s="91">
        <v>3288.2</v>
      </c>
      <c r="I422" s="91">
        <v>327.39999999999998</v>
      </c>
      <c r="J422" s="91">
        <v>520</v>
      </c>
      <c r="K422" s="91">
        <v>2433.8000000000002</v>
      </c>
      <c r="L422" s="91">
        <v>7</v>
      </c>
      <c r="M422" s="79"/>
      <c r="N422" s="51"/>
      <c r="O422" s="49">
        <f>C422/$B$314</f>
        <v>0.10781805168031749</v>
      </c>
      <c r="P422" s="49">
        <f>D422/$B$314</f>
        <v>0.16483012527912427</v>
      </c>
      <c r="Q422" s="49">
        <f>E422/$B$314</f>
        <v>0.72649034154955239</v>
      </c>
      <c r="R422" s="49">
        <f>F422/$B$314</f>
        <v>8.6576746857306938E-4</v>
      </c>
      <c r="S422" s="52"/>
      <c r="T422" s="51"/>
      <c r="U422" s="49">
        <f>I422/$H$314</f>
        <v>9.9568152788759801E-2</v>
      </c>
      <c r="V422" s="49">
        <f>J422/$H$314</f>
        <v>0.15814123228514082</v>
      </c>
      <c r="W422" s="49">
        <f>K422/$H$314</f>
        <v>0.74016179064533794</v>
      </c>
      <c r="X422" s="49">
        <f>L422/$H$314</f>
        <v>2.1288242807615109E-3</v>
      </c>
    </row>
    <row r="423" spans="1:28" ht="17.25" thickBot="1" x14ac:dyDescent="0.35">
      <c r="A423" s="48" t="s">
        <v>16</v>
      </c>
      <c r="B423" s="91">
        <v>22609.8</v>
      </c>
      <c r="C423" s="91">
        <v>2387.4</v>
      </c>
      <c r="D423" s="91">
        <v>3456.2</v>
      </c>
      <c r="E423" s="91">
        <v>16750.900000000001</v>
      </c>
      <c r="F423" s="91">
        <v>15.3</v>
      </c>
      <c r="G423" s="91"/>
      <c r="H423" s="91">
        <v>3072.6</v>
      </c>
      <c r="I423" s="91">
        <v>290</v>
      </c>
      <c r="J423" s="91">
        <v>357.5</v>
      </c>
      <c r="K423" s="91">
        <v>2425.1</v>
      </c>
      <c r="L423" s="91">
        <v>0</v>
      </c>
      <c r="M423" s="79"/>
      <c r="N423" s="51"/>
      <c r="O423" s="49">
        <f>C423/$B$315</f>
        <v>0.10559138072871056</v>
      </c>
      <c r="P423" s="49">
        <f>D423/$B$315</f>
        <v>0.15286291784978195</v>
      </c>
      <c r="Q423" s="49">
        <f>E423/$B$315</f>
        <v>0.74086900370635755</v>
      </c>
      <c r="R423" s="49">
        <f>F423/$B$315</f>
        <v>6.7669771515006772E-4</v>
      </c>
      <c r="S423" s="52"/>
      <c r="T423" s="51"/>
      <c r="U423" s="49">
        <f>I423/$H$315</f>
        <v>9.4382607563626902E-2</v>
      </c>
      <c r="V423" s="49">
        <f>J423/$H$315</f>
        <v>0.11635097311722971</v>
      </c>
      <c r="W423" s="49">
        <f>K423/$H$315</f>
        <v>0.78926641931914343</v>
      </c>
      <c r="X423" s="49">
        <f>L423/$H$315</f>
        <v>0</v>
      </c>
    </row>
    <row r="424" spans="1:28" ht="17.25" thickBot="1" x14ac:dyDescent="0.35">
      <c r="A424" s="90">
        <v>2017</v>
      </c>
      <c r="B424" s="70"/>
      <c r="C424" s="70"/>
      <c r="D424" s="70"/>
      <c r="E424" s="70"/>
      <c r="F424" s="70"/>
      <c r="G424" s="70"/>
      <c r="H424" s="70"/>
      <c r="I424" s="70"/>
      <c r="J424" s="70"/>
      <c r="K424" s="70"/>
      <c r="L424" s="71"/>
      <c r="M424" s="79"/>
      <c r="N424" s="72"/>
      <c r="O424" s="73"/>
      <c r="P424" s="73"/>
      <c r="Q424" s="73"/>
      <c r="R424" s="73"/>
      <c r="S424" s="74"/>
      <c r="T424" s="73"/>
      <c r="U424" s="73"/>
      <c r="V424" s="73"/>
      <c r="W424" s="73"/>
      <c r="X424" s="75"/>
    </row>
    <row r="425" spans="1:28" x14ac:dyDescent="0.3">
      <c r="A425" s="48" t="s">
        <v>23</v>
      </c>
      <c r="B425" s="91">
        <f>+B426+B427</f>
        <v>46043.7</v>
      </c>
      <c r="C425" s="91">
        <f t="shared" ref="C425:F425" si="106">+C426+C427</f>
        <v>5026.5</v>
      </c>
      <c r="D425" s="91">
        <f t="shared" si="106"/>
        <v>7077.3</v>
      </c>
      <c r="E425" s="91">
        <f t="shared" si="106"/>
        <v>33920.5</v>
      </c>
      <c r="F425" s="91">
        <f t="shared" si="106"/>
        <v>19.399999999999999</v>
      </c>
      <c r="G425" s="50"/>
      <c r="H425" s="91">
        <f>+H426+H427</f>
        <v>6405.7999999999993</v>
      </c>
      <c r="I425" s="91">
        <f t="shared" ref="I425:L425" si="107">+I426+I427</f>
        <v>708.8</v>
      </c>
      <c r="J425" s="91">
        <f t="shared" si="107"/>
        <v>1170.1999999999998</v>
      </c>
      <c r="K425" s="91">
        <f t="shared" si="107"/>
        <v>4523.5</v>
      </c>
      <c r="L425" s="91">
        <f t="shared" si="107"/>
        <v>3.3</v>
      </c>
      <c r="M425" s="79"/>
      <c r="N425" s="51"/>
      <c r="O425" s="49">
        <f>C425/$B$317</f>
        <v>0.1091680295024075</v>
      </c>
      <c r="P425" s="49">
        <f>D425/$B$317</f>
        <v>0.15370832491741543</v>
      </c>
      <c r="Q425" s="49">
        <f>E425/$B$317</f>
        <v>0.73670230672165793</v>
      </c>
      <c r="R425" s="49">
        <f>F425/$B$317</f>
        <v>4.2133885851918938E-4</v>
      </c>
      <c r="S425" s="50"/>
      <c r="T425" s="51"/>
      <c r="U425" s="49">
        <f>I425/$H$317</f>
        <v>0.11064972368790782</v>
      </c>
      <c r="V425" s="49">
        <f>J425/$H$317</f>
        <v>0.18267819788316836</v>
      </c>
      <c r="W425" s="49">
        <f>K425/$H$317</f>
        <v>0.70615692029098631</v>
      </c>
      <c r="X425" s="49">
        <f>L425/$H$317</f>
        <v>5.1515813793749415E-4</v>
      </c>
    </row>
    <row r="426" spans="1:28" x14ac:dyDescent="0.3">
      <c r="A426" s="48" t="s">
        <v>17</v>
      </c>
      <c r="B426" s="91">
        <v>23430</v>
      </c>
      <c r="C426" s="91">
        <v>2538.9</v>
      </c>
      <c r="D426" s="91">
        <v>3641.5</v>
      </c>
      <c r="E426" s="91">
        <v>17239.5</v>
      </c>
      <c r="F426" s="91">
        <v>10</v>
      </c>
      <c r="G426" s="50"/>
      <c r="H426" s="91">
        <v>3327.6</v>
      </c>
      <c r="I426" s="91">
        <v>386.3</v>
      </c>
      <c r="J426" s="91">
        <v>568.79999999999995</v>
      </c>
      <c r="K426" s="91">
        <v>2369.1999999999998</v>
      </c>
      <c r="L426" s="91">
        <v>3.3</v>
      </c>
      <c r="M426" s="79"/>
      <c r="N426" s="51"/>
      <c r="O426" s="49">
        <f>C426/$B$318</f>
        <v>0.10836107554417414</v>
      </c>
      <c r="P426" s="49">
        <f>D426/$B$318</f>
        <v>0.15542040119504907</v>
      </c>
      <c r="Q426" s="49">
        <f>E426/$B$318</f>
        <v>0.73578745198463513</v>
      </c>
      <c r="R426" s="49">
        <f>F426/$B$318</f>
        <v>4.2680324370465217E-4</v>
      </c>
      <c r="S426" s="52"/>
      <c r="T426" s="51"/>
      <c r="U426" s="49">
        <f>I426/$H$318</f>
        <v>0.11608967423969228</v>
      </c>
      <c r="V426" s="49">
        <f>J426/$H$318</f>
        <v>0.1709340064911648</v>
      </c>
      <c r="W426" s="49">
        <f>K426/$H$318</f>
        <v>0.71198461353528064</v>
      </c>
      <c r="X426" s="49">
        <f>L426/$H$318</f>
        <v>9.9170573386224295E-4</v>
      </c>
    </row>
    <row r="427" spans="1:28" x14ac:dyDescent="0.3">
      <c r="A427" s="48" t="s">
        <v>16</v>
      </c>
      <c r="B427" s="91">
        <v>22613.7</v>
      </c>
      <c r="C427" s="91">
        <v>2487.6</v>
      </c>
      <c r="D427" s="91">
        <v>3435.8</v>
      </c>
      <c r="E427" s="91">
        <v>16681</v>
      </c>
      <c r="F427" s="91">
        <v>9.4</v>
      </c>
      <c r="G427" s="50"/>
      <c r="H427" s="91">
        <v>3078.2</v>
      </c>
      <c r="I427" s="91">
        <v>322.5</v>
      </c>
      <c r="J427" s="91">
        <v>601.4</v>
      </c>
      <c r="K427" s="91">
        <v>2154.3000000000002</v>
      </c>
      <c r="L427" s="91">
        <v>0</v>
      </c>
      <c r="M427" s="79"/>
      <c r="N427" s="51"/>
      <c r="O427" s="49">
        <f>C427/$B$319</f>
        <v>0.11000411255124105</v>
      </c>
      <c r="P427" s="49">
        <f>D427/$B$319</f>
        <v>0.1519344468176371</v>
      </c>
      <c r="Q427" s="49">
        <f>E427/$B$319</f>
        <v>0.73765018550701567</v>
      </c>
      <c r="R427" s="49">
        <f>F427/$B$319</f>
        <v>4.1567722221485208E-4</v>
      </c>
      <c r="S427" s="52"/>
      <c r="T427" s="51"/>
      <c r="U427" s="49">
        <f>I427/$H$319</f>
        <v>0.10476902085634462</v>
      </c>
      <c r="V427" s="49">
        <f>J427/$H$319</f>
        <v>0.19537391982327335</v>
      </c>
      <c r="W427" s="49">
        <f>K427/$H$319</f>
        <v>0.69985705932038211</v>
      </c>
      <c r="X427" s="49">
        <f>L427/$H$319</f>
        <v>0</v>
      </c>
    </row>
    <row r="428" spans="1:28" ht="21.75" customHeight="1" x14ac:dyDescent="0.3"/>
    <row r="429" spans="1:28" ht="17.25" thickBot="1" x14ac:dyDescent="0.35">
      <c r="B429" s="20" t="s">
        <v>45</v>
      </c>
      <c r="C429" s="13"/>
      <c r="D429" s="13"/>
      <c r="E429" s="13"/>
      <c r="F429" s="13"/>
      <c r="G429" s="13"/>
      <c r="H429" s="13"/>
      <c r="I429" s="13"/>
      <c r="J429" s="56" t="s">
        <v>41</v>
      </c>
      <c r="K429" s="26"/>
      <c r="L429" s="13"/>
      <c r="M429" s="29"/>
      <c r="N429" s="29"/>
      <c r="O429" s="29"/>
      <c r="P429" s="29"/>
    </row>
    <row r="430" spans="1:28" s="27" customFormat="1" ht="15" customHeight="1" thickBot="1" x14ac:dyDescent="0.35">
      <c r="A430" s="18"/>
      <c r="B430" s="163" t="s">
        <v>57</v>
      </c>
      <c r="C430" s="164"/>
      <c r="D430" s="164"/>
      <c r="E430" s="164"/>
      <c r="F430" s="164"/>
      <c r="G430" s="164"/>
      <c r="H430" s="165"/>
      <c r="I430" s="32"/>
      <c r="K430" s="3"/>
      <c r="L430" s="3"/>
      <c r="M430" s="3"/>
      <c r="N430" s="3"/>
      <c r="O430" s="3"/>
      <c r="P430" s="3"/>
      <c r="Q430" s="3"/>
      <c r="R430" s="3"/>
      <c r="S430" s="3"/>
      <c r="T430" s="3"/>
      <c r="U430" s="3"/>
      <c r="V430" s="3"/>
      <c r="W430" s="3"/>
      <c r="X430" s="3"/>
      <c r="Y430" s="3"/>
      <c r="Z430" s="3"/>
      <c r="AA430" s="3"/>
      <c r="AB430" s="3"/>
    </row>
    <row r="431" spans="1:28" s="27" customFormat="1" ht="15" customHeight="1" thickBot="1" x14ac:dyDescent="0.35">
      <c r="A431" s="28"/>
      <c r="B431" s="166" t="s">
        <v>12</v>
      </c>
      <c r="C431" s="167"/>
      <c r="D431" s="168"/>
      <c r="E431" s="31"/>
      <c r="F431" s="166" t="s">
        <v>47</v>
      </c>
      <c r="G431" s="167"/>
      <c r="H431" s="168"/>
      <c r="I431" s="33"/>
      <c r="J431" s="56" t="s">
        <v>49</v>
      </c>
      <c r="K431" s="3"/>
      <c r="L431" s="3"/>
      <c r="M431" s="3"/>
      <c r="N431" s="3"/>
      <c r="O431" s="3"/>
      <c r="P431" s="3"/>
      <c r="Q431" s="3"/>
      <c r="R431" s="3"/>
      <c r="S431" s="3"/>
      <c r="T431" s="3"/>
      <c r="U431" s="3"/>
      <c r="V431" s="3"/>
      <c r="W431" s="3"/>
      <c r="X431" s="3"/>
      <c r="Y431" s="3"/>
      <c r="Z431" s="3"/>
      <c r="AA431" s="3"/>
      <c r="AB431" s="3"/>
    </row>
    <row r="432" spans="1:28" ht="33.75" thickBot="1" x14ac:dyDescent="0.35">
      <c r="A432" s="16"/>
      <c r="B432" s="30" t="s">
        <v>0</v>
      </c>
      <c r="C432" s="30" t="s">
        <v>42</v>
      </c>
      <c r="D432" s="30" t="s">
        <v>43</v>
      </c>
      <c r="E432" s="13"/>
      <c r="F432" s="30" t="s">
        <v>0</v>
      </c>
      <c r="G432" s="30" t="s">
        <v>42</v>
      </c>
      <c r="H432" s="30" t="s">
        <v>43</v>
      </c>
      <c r="I432" s="34"/>
      <c r="J432" s="64" t="s">
        <v>12</v>
      </c>
      <c r="K432" s="64" t="s">
        <v>47</v>
      </c>
    </row>
    <row r="433" spans="1:13" ht="17.25" thickBot="1" x14ac:dyDescent="0.35">
      <c r="A433" s="90">
        <v>2006</v>
      </c>
      <c r="B433" s="70"/>
      <c r="C433" s="70"/>
      <c r="D433" s="70"/>
      <c r="E433" s="70"/>
      <c r="F433" s="70"/>
      <c r="G433" s="70"/>
      <c r="H433" s="71"/>
      <c r="I433" s="79"/>
      <c r="J433" s="90"/>
      <c r="K433" s="47"/>
      <c r="L433" s="79"/>
      <c r="M433" s="78"/>
    </row>
    <row r="434" spans="1:13" x14ac:dyDescent="0.3">
      <c r="A434" s="48" t="s">
        <v>23</v>
      </c>
      <c r="B434" s="91">
        <v>44339.199999999997</v>
      </c>
      <c r="C434" s="93">
        <f t="shared" ref="C434:C436" si="108">SUM(C417+D417)</f>
        <v>18826.400000000001</v>
      </c>
      <c r="D434" s="93">
        <f t="shared" ref="D434:D436" si="109">SUM(D417+E417)</f>
        <v>33763.1</v>
      </c>
      <c r="E434" s="93"/>
      <c r="F434" s="91">
        <v>6041.8</v>
      </c>
      <c r="G434" s="93">
        <f>SUM(I417+J417)</f>
        <v>2092</v>
      </c>
      <c r="H434" s="93">
        <f>K417</f>
        <v>3927.7</v>
      </c>
      <c r="I434" s="79"/>
      <c r="J434" s="65">
        <f>C434/B434</f>
        <v>0.4245994515011548</v>
      </c>
      <c r="K434" s="67">
        <f>G434/F434</f>
        <v>0.34625442748849677</v>
      </c>
      <c r="L434" s="79"/>
      <c r="M434" s="80"/>
    </row>
    <row r="435" spans="1:13" x14ac:dyDescent="0.3">
      <c r="A435" s="48" t="s">
        <v>17</v>
      </c>
      <c r="B435" s="91">
        <v>22428.5</v>
      </c>
      <c r="C435" s="93">
        <f t="shared" si="108"/>
        <v>9568.1</v>
      </c>
      <c r="D435" s="93">
        <f t="shared" si="109"/>
        <v>16976.400000000001</v>
      </c>
      <c r="E435" s="93"/>
      <c r="F435" s="91">
        <v>3106.9</v>
      </c>
      <c r="G435" s="93">
        <f>SUM(I418+J418)</f>
        <v>1089.2</v>
      </c>
      <c r="H435" s="93">
        <f>K418</f>
        <v>1998.7</v>
      </c>
      <c r="I435" s="79"/>
      <c r="J435" s="65">
        <f>C435/B435</f>
        <v>0.42660454332657111</v>
      </c>
      <c r="K435" s="67">
        <f>G435/F435</f>
        <v>0.35057452766423125</v>
      </c>
      <c r="L435" s="79"/>
      <c r="M435" s="81"/>
    </row>
    <row r="436" spans="1:13" ht="17.25" thickBot="1" x14ac:dyDescent="0.35">
      <c r="A436" s="48" t="s">
        <v>16</v>
      </c>
      <c r="B436" s="91">
        <v>21910.7</v>
      </c>
      <c r="C436" s="93">
        <f t="shared" si="108"/>
        <v>9258.2999999999993</v>
      </c>
      <c r="D436" s="93">
        <f t="shared" si="109"/>
        <v>16786.7</v>
      </c>
      <c r="E436" s="93"/>
      <c r="F436" s="91">
        <v>2934.9</v>
      </c>
      <c r="G436" s="93">
        <f>SUM(I419+J419)</f>
        <v>1002.8</v>
      </c>
      <c r="H436" s="93">
        <f>K419</f>
        <v>1929</v>
      </c>
      <c r="I436" s="79"/>
      <c r="J436" s="65">
        <f t="shared" ref="J436" si="110">C436/B436</f>
        <v>0.42254697476575365</v>
      </c>
      <c r="K436" s="67">
        <f t="shared" ref="K436" si="111">G436/F436</f>
        <v>0.34168114756891205</v>
      </c>
      <c r="L436" s="79"/>
      <c r="M436" s="81"/>
    </row>
    <row r="437" spans="1:13" ht="15" customHeight="1" thickBot="1" x14ac:dyDescent="0.35">
      <c r="A437" s="90" t="s">
        <v>24</v>
      </c>
      <c r="B437" s="70"/>
      <c r="C437" s="70"/>
      <c r="D437" s="70"/>
      <c r="E437" s="70"/>
      <c r="F437" s="70"/>
      <c r="G437" s="70"/>
      <c r="H437" s="71"/>
      <c r="I437" s="79"/>
      <c r="J437" s="66"/>
      <c r="K437" s="68"/>
      <c r="L437" s="79"/>
      <c r="M437" s="80"/>
    </row>
    <row r="438" spans="1:13" x14ac:dyDescent="0.3">
      <c r="A438" s="48" t="s">
        <v>23</v>
      </c>
      <c r="B438" s="91">
        <v>45941.8</v>
      </c>
      <c r="C438" s="93">
        <f t="shared" ref="C438" si="112">SUM(C421+D421)</f>
        <v>12205</v>
      </c>
      <c r="D438" s="93">
        <f t="shared" ref="D438" si="113">SUM(D421+E421)</f>
        <v>41003.300000000003</v>
      </c>
      <c r="E438" s="93"/>
      <c r="F438" s="91">
        <v>6360.8</v>
      </c>
      <c r="G438" s="93">
        <f>SUM(I421+J421)</f>
        <v>1494.9</v>
      </c>
      <c r="H438" s="93">
        <f>K421</f>
        <v>4858.8999999999996</v>
      </c>
      <c r="I438" s="79"/>
      <c r="J438" s="65">
        <f t="shared" ref="J438" si="114">C438/B438</f>
        <v>0.26566220740153845</v>
      </c>
      <c r="K438" s="67">
        <f t="shared" ref="K438" si="115">G438/F438</f>
        <v>0.23501760784806944</v>
      </c>
      <c r="L438" s="79"/>
      <c r="M438" s="80"/>
    </row>
    <row r="439" spans="1:13" x14ac:dyDescent="0.3">
      <c r="A439" s="48" t="s">
        <v>17</v>
      </c>
      <c r="B439" s="91">
        <v>23331.9</v>
      </c>
      <c r="C439" s="93">
        <f>SUM(C422+D422)</f>
        <v>6361.4</v>
      </c>
      <c r="D439" s="93">
        <f>SUM(D422+E422)</f>
        <v>20796.2</v>
      </c>
      <c r="E439" s="93"/>
      <c r="F439" s="91">
        <v>3288.2</v>
      </c>
      <c r="G439" s="93">
        <f>SUM(I422+J422)</f>
        <v>847.4</v>
      </c>
      <c r="H439" s="93">
        <f>K422</f>
        <v>2433.8000000000002</v>
      </c>
      <c r="I439" s="79"/>
      <c r="J439" s="65">
        <f>C439/B439</f>
        <v>0.27264817695944177</v>
      </c>
      <c r="K439" s="67">
        <f>G439/F439</f>
        <v>0.25770938507390062</v>
      </c>
      <c r="L439" s="79"/>
      <c r="M439" s="81"/>
    </row>
    <row r="440" spans="1:13" ht="17.25" thickBot="1" x14ac:dyDescent="0.35">
      <c r="A440" s="48" t="s">
        <v>16</v>
      </c>
      <c r="B440" s="91">
        <v>22609.8</v>
      </c>
      <c r="C440" s="93">
        <f>SUM(C423+D423)</f>
        <v>5843.6</v>
      </c>
      <c r="D440" s="93">
        <f>SUM(D423+E423)</f>
        <v>20207.100000000002</v>
      </c>
      <c r="E440" s="93"/>
      <c r="F440" s="91">
        <v>3072.6</v>
      </c>
      <c r="G440" s="93">
        <f>SUM(I423+J423)</f>
        <v>647.5</v>
      </c>
      <c r="H440" s="93">
        <f>K423</f>
        <v>2425.1</v>
      </c>
      <c r="I440" s="79"/>
      <c r="J440" s="65">
        <f t="shared" ref="J440" si="116">C440/B440</f>
        <v>0.25845429857849256</v>
      </c>
      <c r="K440" s="67">
        <f t="shared" ref="K440" si="117">G440/F440</f>
        <v>0.2107335806808566</v>
      </c>
      <c r="L440" s="79"/>
      <c r="M440" s="81"/>
    </row>
    <row r="441" spans="1:13" ht="15" customHeight="1" thickBot="1" x14ac:dyDescent="0.35">
      <c r="A441" s="90">
        <v>2017</v>
      </c>
      <c r="B441" s="94"/>
      <c r="C441" s="94"/>
      <c r="D441" s="94"/>
      <c r="E441" s="94"/>
      <c r="F441" s="94"/>
      <c r="G441" s="94"/>
      <c r="H441" s="95"/>
      <c r="I441" s="79"/>
      <c r="J441" s="66"/>
      <c r="K441" s="68"/>
      <c r="L441" s="79"/>
      <c r="M441" s="80"/>
    </row>
    <row r="442" spans="1:13" x14ac:dyDescent="0.3">
      <c r="A442" s="48" t="s">
        <v>23</v>
      </c>
      <c r="B442" s="91">
        <v>46043.7</v>
      </c>
      <c r="C442" s="93">
        <f t="shared" ref="C442:C444" si="118">SUM(C425+D425)</f>
        <v>12103.8</v>
      </c>
      <c r="D442" s="93">
        <f t="shared" ref="D442:D444" si="119">SUM(D425+E425)</f>
        <v>40997.800000000003</v>
      </c>
      <c r="E442" s="93"/>
      <c r="F442" s="91">
        <v>6405.8</v>
      </c>
      <c r="G442" s="93">
        <f>SUM(I425+J425)</f>
        <v>1878.9999999999998</v>
      </c>
      <c r="H442" s="93">
        <f>K425</f>
        <v>4523.5</v>
      </c>
      <c r="I442" s="79"/>
      <c r="J442" s="65">
        <f t="shared" ref="J442" si="120">C442/B442</f>
        <v>0.26287635441982293</v>
      </c>
      <c r="K442" s="67">
        <f t="shared" ref="K442" si="121">G442/F442</f>
        <v>0.29332792157107618</v>
      </c>
      <c r="L442" s="79"/>
      <c r="M442" s="80"/>
    </row>
    <row r="443" spans="1:13" x14ac:dyDescent="0.3">
      <c r="A443" s="48" t="s">
        <v>17</v>
      </c>
      <c r="B443" s="91">
        <v>23430</v>
      </c>
      <c r="C443" s="93">
        <f t="shared" si="118"/>
        <v>6180.4</v>
      </c>
      <c r="D443" s="93">
        <f t="shared" si="119"/>
        <v>20881</v>
      </c>
      <c r="E443" s="93"/>
      <c r="F443" s="91">
        <v>3327.6</v>
      </c>
      <c r="G443" s="93">
        <f>SUM(I426+J426)</f>
        <v>955.09999999999991</v>
      </c>
      <c r="H443" s="93">
        <f>K426</f>
        <v>2369.1999999999998</v>
      </c>
      <c r="I443" s="79"/>
      <c r="J443" s="65">
        <f>C443/B443</f>
        <v>0.2637814767392232</v>
      </c>
      <c r="K443" s="67">
        <f>G443/F443</f>
        <v>0.28702368073085704</v>
      </c>
      <c r="L443" s="79"/>
      <c r="M443" s="81"/>
    </row>
    <row r="444" spans="1:13" x14ac:dyDescent="0.3">
      <c r="A444" s="48" t="s">
        <v>16</v>
      </c>
      <c r="B444" s="91">
        <v>22613.7</v>
      </c>
      <c r="C444" s="93">
        <f t="shared" si="118"/>
        <v>5923.4</v>
      </c>
      <c r="D444" s="93">
        <f t="shared" si="119"/>
        <v>20116.8</v>
      </c>
      <c r="E444" s="93"/>
      <c r="F444" s="91">
        <v>3078.2</v>
      </c>
      <c r="G444" s="93">
        <f>SUM(I427+J427)</f>
        <v>923.9</v>
      </c>
      <c r="H444" s="93">
        <f>K427</f>
        <v>2154.3000000000002</v>
      </c>
      <c r="I444" s="79"/>
      <c r="J444" s="65">
        <f t="shared" ref="J444" si="122">C444/B444</f>
        <v>0.26193855936887811</v>
      </c>
      <c r="K444" s="67">
        <f t="shared" ref="K444" si="123">G444/F444</f>
        <v>0.30014294067961794</v>
      </c>
      <c r="L444" s="79"/>
      <c r="M444" s="81"/>
    </row>
    <row r="447" spans="1:13" x14ac:dyDescent="0.3">
      <c r="B447" s="160" t="s">
        <v>47</v>
      </c>
      <c r="C447" s="161"/>
      <c r="D447" s="161"/>
      <c r="E447" s="160" t="s">
        <v>12</v>
      </c>
      <c r="F447" s="161"/>
      <c r="G447" s="162"/>
    </row>
    <row r="448" spans="1:13" x14ac:dyDescent="0.3">
      <c r="B448" s="69">
        <v>2006</v>
      </c>
      <c r="C448" s="69" t="s">
        <v>24</v>
      </c>
      <c r="D448" s="69">
        <v>2017</v>
      </c>
      <c r="E448" s="69">
        <v>2006</v>
      </c>
      <c r="F448" s="69" t="s">
        <v>24</v>
      </c>
      <c r="G448" s="69">
        <v>2017</v>
      </c>
    </row>
    <row r="449" spans="1:7" x14ac:dyDescent="0.3">
      <c r="A449" s="87" t="s">
        <v>17</v>
      </c>
      <c r="B449" s="67">
        <v>0.35057452766423125</v>
      </c>
      <c r="C449" s="67">
        <v>0.25770938507390062</v>
      </c>
      <c r="D449" s="67">
        <v>0.28702368073085704</v>
      </c>
      <c r="E449" s="65">
        <v>0.42660454332657111</v>
      </c>
      <c r="F449" s="65">
        <v>0.27264817695944177</v>
      </c>
      <c r="G449" s="65">
        <v>0.2637814767392232</v>
      </c>
    </row>
    <row r="450" spans="1:7" x14ac:dyDescent="0.3">
      <c r="A450" s="87" t="s">
        <v>16</v>
      </c>
      <c r="B450" s="67">
        <v>0.34168114756891205</v>
      </c>
      <c r="C450" s="67">
        <v>0.2107335806808566</v>
      </c>
      <c r="D450" s="67">
        <v>0.30014294067961794</v>
      </c>
      <c r="E450" s="65">
        <v>0.42254697476575365</v>
      </c>
      <c r="F450" s="65">
        <v>0.25845429857849256</v>
      </c>
      <c r="G450" s="65">
        <v>0.26193855936887811</v>
      </c>
    </row>
    <row r="461" spans="1:7" x14ac:dyDescent="0.3">
      <c r="A461" s="42" t="s">
        <v>35</v>
      </c>
    </row>
    <row r="462" spans="1:7" x14ac:dyDescent="0.3">
      <c r="A462" s="42" t="s">
        <v>34</v>
      </c>
    </row>
  </sheetData>
  <mergeCells count="100">
    <mergeCell ref="B200:F200"/>
    <mergeCell ref="N252:X252"/>
    <mergeCell ref="N253:R253"/>
    <mergeCell ref="T253:X253"/>
    <mergeCell ref="B253:F253"/>
    <mergeCell ref="H253:L253"/>
    <mergeCell ref="H200:L200"/>
    <mergeCell ref="B252:L252"/>
    <mergeCell ref="B216:H216"/>
    <mergeCell ref="M2:N2"/>
    <mergeCell ref="U32:V32"/>
    <mergeCell ref="N90:X90"/>
    <mergeCell ref="N91:R91"/>
    <mergeCell ref="T91:X91"/>
    <mergeCell ref="N358:X358"/>
    <mergeCell ref="N359:R359"/>
    <mergeCell ref="T359:X359"/>
    <mergeCell ref="E286:G286"/>
    <mergeCell ref="B286:D286"/>
    <mergeCell ref="N305:X305"/>
    <mergeCell ref="N306:R306"/>
    <mergeCell ref="T306:X306"/>
    <mergeCell ref="B217:D217"/>
    <mergeCell ref="E233:G233"/>
    <mergeCell ref="B233:D233"/>
    <mergeCell ref="B269:H269"/>
    <mergeCell ref="B270:D270"/>
    <mergeCell ref="F270:H270"/>
    <mergeCell ref="T87:U87"/>
    <mergeCell ref="M249:N249"/>
    <mergeCell ref="M142:N142"/>
    <mergeCell ref="M196:N196"/>
    <mergeCell ref="B107:H107"/>
    <mergeCell ref="B108:D108"/>
    <mergeCell ref="N145:X145"/>
    <mergeCell ref="N146:R146"/>
    <mergeCell ref="T146:X146"/>
    <mergeCell ref="B145:L145"/>
    <mergeCell ref="B146:F146"/>
    <mergeCell ref="H146:L146"/>
    <mergeCell ref="N199:X199"/>
    <mergeCell ref="N200:R200"/>
    <mergeCell ref="T200:X200"/>
    <mergeCell ref="B199:L199"/>
    <mergeCell ref="M355:N355"/>
    <mergeCell ref="M302:N302"/>
    <mergeCell ref="B4:D4"/>
    <mergeCell ref="E4:G4"/>
    <mergeCell ref="H4:J4"/>
    <mergeCell ref="B36:F36"/>
    <mergeCell ref="H36:L36"/>
    <mergeCell ref="B35:L35"/>
    <mergeCell ref="F217:H217"/>
    <mergeCell ref="N35:X35"/>
    <mergeCell ref="N36:R36"/>
    <mergeCell ref="T36:X36"/>
    <mergeCell ref="B91:F91"/>
    <mergeCell ref="H91:L91"/>
    <mergeCell ref="B54:D54"/>
    <mergeCell ref="F54:H54"/>
    <mergeCell ref="B90:L90"/>
    <mergeCell ref="B53:H53"/>
    <mergeCell ref="B70:D70"/>
    <mergeCell ref="E123:G123"/>
    <mergeCell ref="B123:D123"/>
    <mergeCell ref="F108:H108"/>
    <mergeCell ref="E70:G70"/>
    <mergeCell ref="E178:G178"/>
    <mergeCell ref="B178:D178"/>
    <mergeCell ref="B162:H162"/>
    <mergeCell ref="B163:D163"/>
    <mergeCell ref="F163:H163"/>
    <mergeCell ref="E392:G392"/>
    <mergeCell ref="B392:D392"/>
    <mergeCell ref="E338:G338"/>
    <mergeCell ref="B338:D338"/>
    <mergeCell ref="B305:L305"/>
    <mergeCell ref="B306:F306"/>
    <mergeCell ref="H306:L306"/>
    <mergeCell ref="B322:H322"/>
    <mergeCell ref="B323:D323"/>
    <mergeCell ref="F323:H323"/>
    <mergeCell ref="B377:D377"/>
    <mergeCell ref="F377:H377"/>
    <mergeCell ref="B376:H376"/>
    <mergeCell ref="B358:L358"/>
    <mergeCell ref="B359:F359"/>
    <mergeCell ref="H359:L359"/>
    <mergeCell ref="M410:N410"/>
    <mergeCell ref="B413:L413"/>
    <mergeCell ref="N413:X413"/>
    <mergeCell ref="B414:F414"/>
    <mergeCell ref="H414:L414"/>
    <mergeCell ref="N414:R414"/>
    <mergeCell ref="T414:X414"/>
    <mergeCell ref="E447:G447"/>
    <mergeCell ref="B447:D447"/>
    <mergeCell ref="B430:H430"/>
    <mergeCell ref="B431:D431"/>
    <mergeCell ref="F431:H431"/>
  </mergeCells>
  <hyperlinks>
    <hyperlink ref="A84" r:id="rId1" display="https://www.ine.es/jaxi/Tabla.htm?path=/t15/p419/a2017/p03/l0/&amp;file=07004.px&amp;L=0"/>
    <hyperlink ref="A139" r:id="rId2" display="https://www.ine.es/jaxi/Tabla.htm?path=/t15/p419/a2017/p03/l0/&amp;file=07004.px&amp;L=0"/>
    <hyperlink ref="A192" r:id="rId3" display="https://www.ine.es/jaxi/Tabla.htm?path=/t15/p419/a2017/p03/l0/&amp;file=07004.px&amp;L=0"/>
    <hyperlink ref="A245" r:id="rId4" display="https://www.ine.es/jaxi/Tabla.htm?path=/t15/p419/a2017/p03/l0/&amp;file=07004.px&amp;L=0"/>
    <hyperlink ref="A298" r:id="rId5" display="https://www.ine.es/jaxi/Tabla.htm?path=/t15/p419/a2017/p03/l0/&amp;file=07004.px&amp;L=0"/>
    <hyperlink ref="A406" r:id="rId6" display="https://www.ine.es/jaxi/Tabla.htm?path=/t15/p419/a2017/p03/l0/&amp;file=07004.px&amp;L=0"/>
    <hyperlink ref="A351" r:id="rId7" display="https://www.ine.es/jaxi/Tabla.htm?path=/t15/p419/a2017/p03/l0/&amp;file=07004.px&amp;L=0"/>
    <hyperlink ref="A27" r:id="rId8" display="http://www-2.munimadrid.es/CSE6/control/seleccionDatos?numSerie=1030305040 "/>
    <hyperlink ref="A28" r:id="rId9" display="https://www.ine.es/jaxiT3/Tabla.htm?t=9998&amp;L=0"/>
    <hyperlink ref="A29" r:id="rId10"/>
    <hyperlink ref="A83" r:id="rId11" display="https://www.ine.es/jaxi/Tabla.htm?path=/t15/p419/a2017/p03/l0/&amp;file=07004.px&amp;L=0"/>
    <hyperlink ref="A138" r:id="rId12" display="https://www.ine.es/jaxi/Tabla.htm?path=/t15/p419/a2017/p03/l0/&amp;file=07004.px&amp;L=0"/>
    <hyperlink ref="A193" r:id="rId13" display="https://www.ine.es/jaxi/Tabla.htm?path=/t15/p419/a2017/p03/l0/&amp;file=07004.px&amp;L=0"/>
    <hyperlink ref="A246" r:id="rId14" display="https://www.ine.es/jaxi/Tabla.htm?path=/t15/p419/a2017/p03/l0/&amp;file=07004.px&amp;L=0"/>
    <hyperlink ref="A299" r:id="rId15" display="https://www.ine.es/jaxi/Tabla.htm?path=/t15/p419/a2017/p03/l0/&amp;file=07004.px&amp;L=0"/>
    <hyperlink ref="A407" r:id="rId16" display="https://www.ine.es/jaxi/Tabla.htm?path=/t15/p419/a2017/p03/l0/&amp;file=07004.px&amp;L=0"/>
    <hyperlink ref="A352" r:id="rId17" display="https://www.ine.es/jaxi/Tabla.htm?path=/t15/p419/a2017/p03/l0/&amp;file=07004.px&amp;L=0"/>
    <hyperlink ref="M2:N2" location="Ficha!A2" display="FICHA INDICADOR"/>
    <hyperlink ref="A461" r:id="rId18" display="https://www.ine.es/jaxi/Tabla.htm?path=/t15/p419/a2017/p03/l0/&amp;file=07004.px&amp;L=0"/>
    <hyperlink ref="A462" r:id="rId19" display="https://www.ine.es/jaxi/Tabla.htm?path=/t15/p419/a2017/p03/l0/&amp;file=07004.px&amp;L=0"/>
    <hyperlink ref="U32:V32" location="Ficha!A27" display="FICHA INDICADOR"/>
    <hyperlink ref="T87:U87" location="Ficha!A47" display="FICHA INDICADOR"/>
    <hyperlink ref="M142:N142" location="Ficha!A67" display="FICHA INDICADOR"/>
    <hyperlink ref="M196:N196" location="Ficha!A87" display="FICHA INDICADOR"/>
    <hyperlink ref="M249:N249" location="Ficha!A107" display="FICHA INDICADOR"/>
    <hyperlink ref="M302:N302" location="Ficha!A127" display="FICHA INDICADOR"/>
    <hyperlink ref="M355:N355" location="Ficha!A147" display="FICHA INDICADOR"/>
    <hyperlink ref="M410:N410" location="Ficha!A167" display="FICHA INDICADOR"/>
  </hyperlinks>
  <pageMargins left="0.7" right="0.7" top="0.75" bottom="0.75" header="0.3" footer="0.3"/>
  <pageSetup orientation="portrait" r:id="rId2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zoomScaleNormal="100" workbookViewId="0"/>
  </sheetViews>
  <sheetFormatPr baseColWidth="10" defaultColWidth="11.42578125" defaultRowHeight="16.5" x14ac:dyDescent="0.3"/>
  <cols>
    <col min="1" max="1" width="14.28515625" style="113" customWidth="1"/>
    <col min="2" max="16384" width="11.42578125" style="111"/>
  </cols>
  <sheetData>
    <row r="1" spans="1:18" x14ac:dyDescent="0.3">
      <c r="A1" s="15" t="s">
        <v>29</v>
      </c>
      <c r="B1" s="2" t="s">
        <v>68</v>
      </c>
      <c r="C1" s="112"/>
      <c r="D1" s="112"/>
      <c r="E1" s="112"/>
      <c r="F1" s="112"/>
      <c r="G1" s="112"/>
      <c r="H1" s="112"/>
      <c r="I1" s="112"/>
      <c r="J1" s="112"/>
      <c r="K1" s="112"/>
      <c r="L1" s="112"/>
      <c r="M1" s="112"/>
      <c r="N1" s="112"/>
      <c r="O1" s="112"/>
      <c r="P1" s="112"/>
      <c r="Q1" s="112"/>
      <c r="R1" s="112"/>
    </row>
    <row r="2" spans="1:18" x14ac:dyDescent="0.3">
      <c r="A2" s="17" t="s">
        <v>54</v>
      </c>
      <c r="M2" s="178" t="s">
        <v>44</v>
      </c>
      <c r="N2" s="179"/>
    </row>
    <row r="3" spans="1:18" ht="17.25" thickBot="1" x14ac:dyDescent="0.35">
      <c r="M3" s="36"/>
      <c r="N3" s="36"/>
    </row>
    <row r="4" spans="1:18" ht="15" customHeight="1" thickBot="1" x14ac:dyDescent="0.35">
      <c r="B4" s="175">
        <v>2019</v>
      </c>
      <c r="C4" s="176"/>
      <c r="D4" s="177"/>
      <c r="E4" s="27"/>
      <c r="F4" s="175">
        <v>2017</v>
      </c>
      <c r="G4" s="176"/>
      <c r="H4" s="177"/>
      <c r="I4" s="27"/>
      <c r="J4" s="175">
        <v>2016</v>
      </c>
      <c r="K4" s="176"/>
      <c r="L4" s="177"/>
    </row>
    <row r="5" spans="1:18" ht="17.25" thickBot="1" x14ac:dyDescent="0.35">
      <c r="B5" s="114" t="s">
        <v>17</v>
      </c>
      <c r="C5" s="114" t="s">
        <v>16</v>
      </c>
      <c r="D5" s="114" t="s">
        <v>23</v>
      </c>
      <c r="F5" s="114" t="s">
        <v>17</v>
      </c>
      <c r="G5" s="114" t="s">
        <v>16</v>
      </c>
      <c r="H5" s="114" t="s">
        <v>23</v>
      </c>
      <c r="J5" s="114" t="s">
        <v>17</v>
      </c>
      <c r="K5" s="114" t="s">
        <v>16</v>
      </c>
      <c r="L5" s="114" t="s">
        <v>23</v>
      </c>
    </row>
    <row r="6" spans="1:18" x14ac:dyDescent="0.3">
      <c r="A6" s="41" t="s">
        <v>18</v>
      </c>
      <c r="B6" s="84">
        <v>0.155</v>
      </c>
      <c r="C6" s="84">
        <v>0.13800000000000001</v>
      </c>
      <c r="D6" s="84">
        <v>0.14699999999999999</v>
      </c>
      <c r="E6" s="69"/>
      <c r="F6" s="84">
        <v>0.191</v>
      </c>
      <c r="G6" s="84">
        <v>0.189</v>
      </c>
      <c r="H6" s="84">
        <v>0.19</v>
      </c>
      <c r="I6" s="69"/>
      <c r="J6" s="84">
        <v>0.156</v>
      </c>
      <c r="K6" s="84">
        <v>0.15</v>
      </c>
      <c r="L6" s="84">
        <v>0.153</v>
      </c>
    </row>
    <row r="7" spans="1:18" x14ac:dyDescent="0.3">
      <c r="A7" s="41" t="s">
        <v>19</v>
      </c>
      <c r="B7" s="84">
        <v>0.52100000000000002</v>
      </c>
      <c r="C7" s="84">
        <v>0.505</v>
      </c>
      <c r="D7" s="84">
        <v>0.51400000000000001</v>
      </c>
      <c r="E7" s="69"/>
      <c r="F7" s="84">
        <v>0.57499999999999996</v>
      </c>
      <c r="G7" s="84">
        <v>0.54300000000000004</v>
      </c>
      <c r="H7" s="84">
        <v>0.56000000000000005</v>
      </c>
      <c r="I7" s="69"/>
      <c r="J7" s="84">
        <v>0.52800000000000002</v>
      </c>
      <c r="K7" s="84">
        <v>0.52</v>
      </c>
      <c r="L7" s="84">
        <v>0.52400000000000002</v>
      </c>
    </row>
    <row r="8" spans="1:18" x14ac:dyDescent="0.3">
      <c r="A8" s="41" t="s">
        <v>20</v>
      </c>
      <c r="B8" s="84">
        <v>0.29699999999999999</v>
      </c>
      <c r="C8" s="84">
        <v>0.32100000000000001</v>
      </c>
      <c r="D8" s="84">
        <v>0.308</v>
      </c>
      <c r="E8" s="69"/>
      <c r="F8" s="84">
        <v>0.21099999999999999</v>
      </c>
      <c r="G8" s="84">
        <v>0.23499999999999999</v>
      </c>
      <c r="H8" s="84">
        <v>0.222</v>
      </c>
      <c r="I8" s="69"/>
      <c r="J8" s="84">
        <v>0.26700000000000002</v>
      </c>
      <c r="K8" s="84">
        <v>0.29299999999999998</v>
      </c>
      <c r="L8" s="84">
        <v>0.27900000000000003</v>
      </c>
    </row>
    <row r="9" spans="1:18" x14ac:dyDescent="0.3">
      <c r="A9" s="41" t="s">
        <v>21</v>
      </c>
      <c r="B9" s="84">
        <v>1.7000000000000001E-2</v>
      </c>
      <c r="C9" s="84">
        <v>2.5999999999999999E-2</v>
      </c>
      <c r="D9" s="84">
        <v>2.1000000000000001E-2</v>
      </c>
      <c r="E9" s="69"/>
      <c r="F9" s="84">
        <v>8.9999999999999993E-3</v>
      </c>
      <c r="G9" s="84">
        <v>1.7000000000000001E-2</v>
      </c>
      <c r="H9" s="84">
        <v>1.2999999999999999E-2</v>
      </c>
      <c r="I9" s="69"/>
      <c r="J9" s="84">
        <v>2.1000000000000001E-2</v>
      </c>
      <c r="K9" s="84">
        <v>0.02</v>
      </c>
      <c r="L9" s="84">
        <v>2.1000000000000001E-2</v>
      </c>
    </row>
    <row r="10" spans="1:18" x14ac:dyDescent="0.3">
      <c r="A10" s="41" t="s">
        <v>22</v>
      </c>
      <c r="B10" s="84">
        <v>0.01</v>
      </c>
      <c r="C10" s="84">
        <v>0.01</v>
      </c>
      <c r="D10" s="84">
        <v>0.01</v>
      </c>
      <c r="E10" s="69"/>
      <c r="F10" s="84">
        <v>1.4999999999999999E-2</v>
      </c>
      <c r="G10" s="84">
        <v>1.6E-2</v>
      </c>
      <c r="H10" s="84">
        <v>1.4999999999999999E-2</v>
      </c>
      <c r="I10" s="69"/>
      <c r="J10" s="84">
        <v>2.8000000000000001E-2</v>
      </c>
      <c r="K10" s="84">
        <v>1.7000000000000001E-2</v>
      </c>
      <c r="L10" s="84">
        <v>2.3E-2</v>
      </c>
    </row>
    <row r="11" spans="1:18" x14ac:dyDescent="0.3">
      <c r="B11" s="115"/>
      <c r="C11" s="115"/>
      <c r="D11" s="115"/>
      <c r="F11" s="115"/>
      <c r="G11" s="115"/>
      <c r="J11" s="115"/>
      <c r="K11" s="115"/>
      <c r="L11" s="115"/>
    </row>
    <row r="12" spans="1:18" ht="17.25" thickBot="1" x14ac:dyDescent="0.35">
      <c r="B12" s="86" t="s">
        <v>53</v>
      </c>
      <c r="C12" s="115"/>
      <c r="D12" s="115"/>
      <c r="F12" s="115"/>
      <c r="G12" s="115"/>
      <c r="J12" s="115"/>
      <c r="K12" s="115"/>
      <c r="L12" s="115"/>
    </row>
    <row r="13" spans="1:18" ht="17.25" thickBot="1" x14ac:dyDescent="0.35">
      <c r="B13" s="114" t="s">
        <v>17</v>
      </c>
      <c r="C13" s="114" t="s">
        <v>16</v>
      </c>
      <c r="D13" s="114" t="s">
        <v>23</v>
      </c>
      <c r="F13" s="115"/>
      <c r="G13" s="115"/>
      <c r="J13" s="115"/>
      <c r="K13" s="115"/>
      <c r="L13" s="115"/>
    </row>
    <row r="14" spans="1:18" x14ac:dyDescent="0.3">
      <c r="A14" s="43">
        <v>2016</v>
      </c>
      <c r="B14" s="84">
        <f>SUM(J8:J9)</f>
        <v>0.28800000000000003</v>
      </c>
      <c r="C14" s="84">
        <f t="shared" ref="C14:D14" si="0">SUM(K8:K9)</f>
        <v>0.313</v>
      </c>
      <c r="D14" s="84">
        <f t="shared" si="0"/>
        <v>0.30000000000000004</v>
      </c>
      <c r="F14" s="115"/>
      <c r="G14" s="115"/>
      <c r="J14" s="115"/>
      <c r="K14" s="115"/>
      <c r="L14" s="115"/>
    </row>
    <row r="15" spans="1:18" x14ac:dyDescent="0.3">
      <c r="A15" s="43">
        <v>2017</v>
      </c>
      <c r="B15" s="84">
        <f>SUM(F8:F9)</f>
        <v>0.22</v>
      </c>
      <c r="C15" s="84">
        <f t="shared" ref="C15:D15" si="1">SUM(G8:G9)</f>
        <v>0.252</v>
      </c>
      <c r="D15" s="84">
        <f t="shared" si="1"/>
        <v>0.23500000000000001</v>
      </c>
      <c r="F15" s="115"/>
      <c r="G15" s="115"/>
      <c r="J15" s="115"/>
      <c r="K15" s="115"/>
      <c r="L15" s="115"/>
    </row>
    <row r="16" spans="1:18" x14ac:dyDescent="0.3">
      <c r="A16" s="43">
        <v>2019</v>
      </c>
      <c r="B16" s="84">
        <f>SUM(B8:B9)</f>
        <v>0.314</v>
      </c>
      <c r="C16" s="84">
        <f t="shared" ref="C16:D16" si="2">SUM(C8:C9)</f>
        <v>0.34700000000000003</v>
      </c>
      <c r="D16" s="84">
        <f t="shared" si="2"/>
        <v>0.32900000000000001</v>
      </c>
      <c r="F16" s="115"/>
      <c r="G16" s="115"/>
      <c r="J16" s="115"/>
      <c r="K16" s="115"/>
      <c r="L16" s="115"/>
    </row>
    <row r="17" spans="1:18" x14ac:dyDescent="0.3">
      <c r="B17" s="115"/>
      <c r="C17" s="115"/>
      <c r="D17" s="115"/>
      <c r="F17" s="115"/>
      <c r="G17" s="115"/>
      <c r="J17" s="115"/>
      <c r="K17" s="115"/>
      <c r="L17" s="115"/>
    </row>
    <row r="18" spans="1:18" x14ac:dyDescent="0.3">
      <c r="B18" s="115"/>
      <c r="C18" s="115"/>
      <c r="D18" s="115"/>
      <c r="F18" s="115"/>
      <c r="G18" s="115"/>
      <c r="J18" s="115"/>
      <c r="K18" s="115"/>
      <c r="L18" s="115"/>
    </row>
    <row r="19" spans="1:18" x14ac:dyDescent="0.3">
      <c r="B19" s="115"/>
      <c r="C19" s="115"/>
      <c r="D19" s="115"/>
      <c r="F19" s="115"/>
      <c r="G19" s="115"/>
      <c r="J19" s="115"/>
      <c r="K19" s="115"/>
      <c r="L19" s="115"/>
    </row>
    <row r="20" spans="1:18" x14ac:dyDescent="0.3">
      <c r="B20" s="115"/>
      <c r="C20" s="115"/>
      <c r="D20" s="115"/>
      <c r="F20" s="115"/>
      <c r="G20" s="115"/>
      <c r="J20" s="115"/>
      <c r="K20" s="115"/>
      <c r="L20" s="115"/>
    </row>
    <row r="21" spans="1:18" x14ac:dyDescent="0.3">
      <c r="B21" s="115"/>
      <c r="C21" s="115"/>
      <c r="D21" s="115"/>
      <c r="F21" s="115"/>
      <c r="G21" s="115"/>
      <c r="J21" s="115"/>
      <c r="K21" s="115"/>
      <c r="L21" s="115"/>
    </row>
    <row r="22" spans="1:18" x14ac:dyDescent="0.3">
      <c r="B22" s="115"/>
      <c r="C22" s="115"/>
      <c r="D22" s="115"/>
      <c r="F22" s="115"/>
      <c r="G22" s="115"/>
      <c r="J22" s="115"/>
      <c r="K22" s="115"/>
      <c r="L22" s="115"/>
    </row>
    <row r="23" spans="1:18" x14ac:dyDescent="0.3">
      <c r="B23" s="115"/>
      <c r="C23" s="115"/>
      <c r="D23" s="115"/>
      <c r="F23" s="115"/>
      <c r="G23" s="115"/>
      <c r="J23" s="115"/>
      <c r="K23" s="115"/>
      <c r="L23" s="115"/>
    </row>
    <row r="24" spans="1:18" x14ac:dyDescent="0.3">
      <c r="B24" s="115"/>
      <c r="C24" s="115"/>
      <c r="D24" s="115"/>
      <c r="F24" s="115"/>
      <c r="G24" s="115"/>
      <c r="J24" s="115"/>
      <c r="K24" s="115"/>
      <c r="L24" s="115"/>
    </row>
    <row r="25" spans="1:18" x14ac:dyDescent="0.3">
      <c r="B25" s="115"/>
      <c r="C25" s="115"/>
      <c r="D25" s="115"/>
      <c r="F25" s="115"/>
      <c r="G25" s="115"/>
      <c r="J25" s="115"/>
      <c r="K25" s="115"/>
      <c r="L25" s="115"/>
    </row>
    <row r="26" spans="1:18" x14ac:dyDescent="0.3">
      <c r="B26" s="115"/>
      <c r="C26" s="115"/>
      <c r="D26" s="115"/>
      <c r="F26" s="115"/>
      <c r="G26" s="115"/>
      <c r="J26" s="115"/>
      <c r="K26" s="115"/>
      <c r="L26" s="115"/>
    </row>
    <row r="27" spans="1:18" x14ac:dyDescent="0.3">
      <c r="B27" s="115"/>
      <c r="C27" s="115"/>
      <c r="D27" s="115"/>
      <c r="F27" s="115"/>
      <c r="G27" s="115"/>
      <c r="J27" s="115"/>
      <c r="K27" s="115"/>
      <c r="L27" s="115"/>
    </row>
    <row r="28" spans="1:18" x14ac:dyDescent="0.3">
      <c r="A28" s="85" t="s">
        <v>50</v>
      </c>
    </row>
    <row r="29" spans="1:18" x14ac:dyDescent="0.3">
      <c r="A29" s="85" t="s">
        <v>69</v>
      </c>
    </row>
    <row r="30" spans="1:18" x14ac:dyDescent="0.3">
      <c r="A30" s="116"/>
    </row>
    <row r="31" spans="1:18" x14ac:dyDescent="0.3">
      <c r="A31" s="39" t="s">
        <v>75</v>
      </c>
      <c r="B31" s="2" t="s">
        <v>84</v>
      </c>
      <c r="C31" s="112"/>
      <c r="D31" s="112"/>
      <c r="E31" s="112"/>
      <c r="F31" s="112"/>
      <c r="G31" s="112"/>
      <c r="H31" s="112"/>
      <c r="I31" s="112"/>
      <c r="J31" s="112"/>
      <c r="K31" s="112"/>
      <c r="L31" s="112"/>
      <c r="M31" s="112"/>
      <c r="N31" s="112"/>
      <c r="O31" s="112"/>
      <c r="P31" s="112"/>
      <c r="Q31" s="112"/>
      <c r="R31" s="112"/>
    </row>
    <row r="32" spans="1:18" x14ac:dyDescent="0.3">
      <c r="A32" s="17" t="s">
        <v>52</v>
      </c>
      <c r="M32" s="178" t="s">
        <v>44</v>
      </c>
      <c r="N32" s="179"/>
    </row>
    <row r="33" spans="1:14" x14ac:dyDescent="0.3">
      <c r="A33" s="17"/>
      <c r="M33" s="36"/>
      <c r="N33" s="36"/>
    </row>
    <row r="34" spans="1:14" ht="17.25" thickBot="1" x14ac:dyDescent="0.35">
      <c r="B34" s="17" t="s">
        <v>30</v>
      </c>
    </row>
    <row r="35" spans="1:14" ht="17.25" thickBot="1" x14ac:dyDescent="0.35">
      <c r="B35" s="114" t="s">
        <v>17</v>
      </c>
      <c r="C35" s="114" t="s">
        <v>16</v>
      </c>
      <c r="D35" s="114" t="s">
        <v>23</v>
      </c>
    </row>
    <row r="36" spans="1:14" x14ac:dyDescent="0.3">
      <c r="A36" s="43">
        <v>2016</v>
      </c>
      <c r="B36" s="79">
        <v>4.0999999999999996</v>
      </c>
      <c r="C36" s="79">
        <v>4.3</v>
      </c>
      <c r="D36" s="79">
        <v>4.2</v>
      </c>
    </row>
    <row r="37" spans="1:14" x14ac:dyDescent="0.3">
      <c r="A37" s="43">
        <v>2017</v>
      </c>
      <c r="B37" s="79">
        <v>5</v>
      </c>
      <c r="C37" s="79">
        <v>5.3</v>
      </c>
      <c r="D37" s="79">
        <v>5.2</v>
      </c>
    </row>
    <row r="38" spans="1:14" x14ac:dyDescent="0.3">
      <c r="A38" s="43">
        <v>2019</v>
      </c>
      <c r="B38" s="79">
        <v>5</v>
      </c>
      <c r="C38" s="79">
        <v>5.2</v>
      </c>
      <c r="D38" s="79">
        <v>5.0999999999999996</v>
      </c>
    </row>
    <row r="49" spans="1:18" x14ac:dyDescent="0.3">
      <c r="A49" s="85" t="s">
        <v>50</v>
      </c>
    </row>
    <row r="50" spans="1:18" x14ac:dyDescent="0.3">
      <c r="A50" s="85" t="s">
        <v>69</v>
      </c>
    </row>
    <row r="51" spans="1:18" x14ac:dyDescent="0.3">
      <c r="B51" s="117"/>
      <c r="C51" s="117"/>
      <c r="D51" s="117"/>
      <c r="E51" s="117"/>
      <c r="F51" s="117"/>
    </row>
    <row r="52" spans="1:18" x14ac:dyDescent="0.3">
      <c r="A52" s="39" t="s">
        <v>76</v>
      </c>
      <c r="B52" s="2" t="s">
        <v>14</v>
      </c>
      <c r="C52" s="112"/>
      <c r="D52" s="112"/>
      <c r="E52" s="112"/>
      <c r="F52" s="112"/>
      <c r="G52" s="112"/>
      <c r="H52" s="112"/>
      <c r="I52" s="112"/>
      <c r="J52" s="112"/>
      <c r="K52" s="112"/>
      <c r="L52" s="112"/>
      <c r="M52" s="112"/>
      <c r="N52" s="112"/>
      <c r="O52" s="112"/>
      <c r="P52" s="112"/>
      <c r="Q52" s="112"/>
      <c r="R52" s="112"/>
    </row>
    <row r="53" spans="1:18" x14ac:dyDescent="0.3">
      <c r="A53" s="17" t="s">
        <v>52</v>
      </c>
      <c r="M53" s="178" t="s">
        <v>44</v>
      </c>
      <c r="N53" s="179"/>
    </row>
    <row r="54" spans="1:18" x14ac:dyDescent="0.3">
      <c r="A54" s="17"/>
      <c r="M54" s="36"/>
      <c r="N54" s="36"/>
    </row>
    <row r="55" spans="1:18" ht="17.25" thickBot="1" x14ac:dyDescent="0.35">
      <c r="B55" s="17" t="s">
        <v>30</v>
      </c>
    </row>
    <row r="56" spans="1:18" ht="17.25" thickBot="1" x14ac:dyDescent="0.35">
      <c r="B56" s="114" t="s">
        <v>17</v>
      </c>
      <c r="C56" s="114" t="s">
        <v>16</v>
      </c>
      <c r="D56" s="114" t="s">
        <v>23</v>
      </c>
    </row>
    <row r="57" spans="1:18" x14ac:dyDescent="0.3">
      <c r="A57" s="43">
        <v>2016</v>
      </c>
      <c r="B57" s="79">
        <v>4.3</v>
      </c>
      <c r="C57" s="79">
        <v>4.4000000000000004</v>
      </c>
      <c r="D57" s="79">
        <v>4.4000000000000004</v>
      </c>
    </row>
    <row r="58" spans="1:18" x14ac:dyDescent="0.3">
      <c r="A58" s="43">
        <v>2017</v>
      </c>
      <c r="B58" s="79">
        <v>4.9000000000000004</v>
      </c>
      <c r="C58" s="79">
        <v>5.0999999999999996</v>
      </c>
      <c r="D58" s="79">
        <v>5</v>
      </c>
    </row>
    <row r="59" spans="1:18" x14ac:dyDescent="0.3">
      <c r="A59" s="43">
        <v>2019</v>
      </c>
      <c r="B59" s="79">
        <v>4.9000000000000004</v>
      </c>
      <c r="C59" s="79">
        <v>5</v>
      </c>
      <c r="D59" s="79">
        <v>5</v>
      </c>
    </row>
    <row r="60" spans="1:18" x14ac:dyDescent="0.3">
      <c r="A60" s="43"/>
      <c r="B60" s="79"/>
      <c r="C60" s="79"/>
      <c r="D60" s="79"/>
    </row>
    <row r="61" spans="1:18" x14ac:dyDescent="0.3">
      <c r="A61" s="43"/>
      <c r="B61" s="79"/>
      <c r="C61" s="79"/>
      <c r="D61" s="79"/>
    </row>
    <row r="62" spans="1:18" x14ac:dyDescent="0.3">
      <c r="A62" s="43"/>
      <c r="B62" s="79"/>
      <c r="C62" s="79"/>
      <c r="D62" s="79"/>
    </row>
    <row r="63" spans="1:18" x14ac:dyDescent="0.3">
      <c r="A63" s="43"/>
      <c r="B63" s="79"/>
      <c r="C63" s="79"/>
      <c r="D63" s="79"/>
    </row>
    <row r="64" spans="1:18" x14ac:dyDescent="0.3">
      <c r="A64" s="43"/>
      <c r="B64" s="79"/>
      <c r="C64" s="79"/>
      <c r="D64" s="79"/>
    </row>
    <row r="65" spans="1:18" x14ac:dyDescent="0.3">
      <c r="A65" s="43"/>
      <c r="B65" s="79"/>
      <c r="C65" s="79"/>
      <c r="D65" s="79"/>
    </row>
    <row r="66" spans="1:18" x14ac:dyDescent="0.3">
      <c r="A66" s="43"/>
      <c r="B66" s="79"/>
      <c r="C66" s="79"/>
      <c r="D66" s="79"/>
    </row>
    <row r="67" spans="1:18" x14ac:dyDescent="0.3">
      <c r="A67" s="43"/>
      <c r="B67" s="79"/>
      <c r="C67" s="79"/>
      <c r="D67" s="79"/>
    </row>
    <row r="68" spans="1:18" x14ac:dyDescent="0.3">
      <c r="A68" s="43"/>
      <c r="B68" s="79"/>
      <c r="C68" s="79"/>
      <c r="D68" s="79"/>
    </row>
    <row r="69" spans="1:18" x14ac:dyDescent="0.3">
      <c r="A69" s="43"/>
      <c r="B69" s="79"/>
      <c r="C69" s="79"/>
      <c r="D69" s="79"/>
    </row>
    <row r="70" spans="1:18" x14ac:dyDescent="0.3">
      <c r="A70" s="85" t="s">
        <v>50</v>
      </c>
    </row>
    <row r="71" spans="1:18" x14ac:dyDescent="0.3">
      <c r="A71" s="85" t="s">
        <v>69</v>
      </c>
    </row>
    <row r="73" spans="1:18" x14ac:dyDescent="0.3">
      <c r="A73" s="39" t="s">
        <v>77</v>
      </c>
      <c r="B73" s="2" t="s">
        <v>15</v>
      </c>
      <c r="C73" s="112"/>
      <c r="D73" s="112"/>
      <c r="E73" s="112"/>
      <c r="F73" s="112"/>
      <c r="G73" s="112"/>
      <c r="H73" s="112"/>
      <c r="I73" s="112"/>
      <c r="J73" s="112"/>
      <c r="K73" s="112"/>
      <c r="L73" s="112"/>
      <c r="M73" s="112"/>
      <c r="N73" s="112"/>
      <c r="O73" s="112"/>
      <c r="P73" s="112"/>
      <c r="Q73" s="112"/>
      <c r="R73" s="112"/>
    </row>
    <row r="74" spans="1:18" x14ac:dyDescent="0.3">
      <c r="A74" s="17" t="s">
        <v>52</v>
      </c>
      <c r="M74" s="178" t="s">
        <v>44</v>
      </c>
      <c r="N74" s="179"/>
    </row>
    <row r="75" spans="1:18" x14ac:dyDescent="0.3">
      <c r="A75" s="17"/>
      <c r="M75" s="36"/>
      <c r="N75" s="36"/>
    </row>
    <row r="76" spans="1:18" ht="17.25" thickBot="1" x14ac:dyDescent="0.35">
      <c r="B76" s="17" t="s">
        <v>30</v>
      </c>
    </row>
    <row r="77" spans="1:18" ht="17.25" thickBot="1" x14ac:dyDescent="0.35">
      <c r="B77" s="114" t="s">
        <v>17</v>
      </c>
      <c r="C77" s="114" t="s">
        <v>16</v>
      </c>
      <c r="D77" s="114" t="s">
        <v>23</v>
      </c>
    </row>
    <row r="78" spans="1:18" x14ac:dyDescent="0.3">
      <c r="A78" s="43">
        <v>2016</v>
      </c>
      <c r="B78" s="79">
        <v>3.5</v>
      </c>
      <c r="C78" s="79">
        <v>3.8</v>
      </c>
      <c r="D78" s="79">
        <v>3.6</v>
      </c>
    </row>
    <row r="79" spans="1:18" x14ac:dyDescent="0.3">
      <c r="A79" s="43">
        <v>2017</v>
      </c>
      <c r="B79" s="79">
        <v>4.3</v>
      </c>
      <c r="C79" s="79">
        <v>4.5999999999999996</v>
      </c>
      <c r="D79" s="79">
        <v>4.4000000000000004</v>
      </c>
    </row>
    <row r="80" spans="1:18" x14ac:dyDescent="0.3">
      <c r="A80" s="43">
        <v>2019</v>
      </c>
      <c r="B80" s="79">
        <v>4.3</v>
      </c>
      <c r="C80" s="79">
        <v>4.5999999999999996</v>
      </c>
      <c r="D80" s="79">
        <v>4.5</v>
      </c>
    </row>
    <row r="81" spans="1:18" x14ac:dyDescent="0.3">
      <c r="A81" s="43"/>
      <c r="B81" s="79"/>
      <c r="C81" s="79"/>
      <c r="D81" s="79"/>
    </row>
    <row r="82" spans="1:18" x14ac:dyDescent="0.3">
      <c r="A82" s="43"/>
      <c r="B82" s="79"/>
      <c r="C82" s="79"/>
      <c r="D82" s="79"/>
    </row>
    <row r="83" spans="1:18" x14ac:dyDescent="0.3">
      <c r="A83" s="43"/>
      <c r="B83" s="79"/>
      <c r="C83" s="79"/>
      <c r="D83" s="79"/>
    </row>
    <row r="84" spans="1:18" x14ac:dyDescent="0.3">
      <c r="A84" s="43"/>
      <c r="B84" s="79"/>
      <c r="C84" s="79"/>
      <c r="D84" s="79"/>
    </row>
    <row r="85" spans="1:18" x14ac:dyDescent="0.3">
      <c r="A85" s="43"/>
      <c r="B85" s="79"/>
      <c r="C85" s="79"/>
      <c r="D85" s="79"/>
    </row>
    <row r="86" spans="1:18" x14ac:dyDescent="0.3">
      <c r="A86" s="43"/>
      <c r="B86" s="79"/>
      <c r="C86" s="79"/>
      <c r="D86" s="79"/>
    </row>
    <row r="87" spans="1:18" x14ac:dyDescent="0.3">
      <c r="A87" s="43"/>
      <c r="B87" s="79"/>
      <c r="C87" s="79"/>
      <c r="D87" s="79"/>
    </row>
    <row r="88" spans="1:18" x14ac:dyDescent="0.3">
      <c r="A88" s="43"/>
      <c r="B88" s="79"/>
      <c r="C88" s="79"/>
      <c r="D88" s="79"/>
    </row>
    <row r="89" spans="1:18" x14ac:dyDescent="0.3">
      <c r="A89" s="43"/>
      <c r="B89" s="79"/>
      <c r="C89" s="79"/>
      <c r="D89" s="79"/>
    </row>
    <row r="90" spans="1:18" s="60" customFormat="1" ht="12.75" x14ac:dyDescent="0.2">
      <c r="A90" s="85" t="s">
        <v>50</v>
      </c>
    </row>
    <row r="91" spans="1:18" x14ac:dyDescent="0.3">
      <c r="A91" s="85" t="s">
        <v>69</v>
      </c>
    </row>
    <row r="92" spans="1:18" s="60" customFormat="1" ht="12.75" x14ac:dyDescent="0.2">
      <c r="A92" s="41"/>
    </row>
    <row r="93" spans="1:18" x14ac:dyDescent="0.3">
      <c r="A93" s="15" t="s">
        <v>78</v>
      </c>
      <c r="B93" s="2" t="s">
        <v>70</v>
      </c>
      <c r="C93" s="112"/>
      <c r="D93" s="112"/>
      <c r="E93" s="112"/>
      <c r="F93" s="112"/>
      <c r="G93" s="112"/>
      <c r="H93" s="112"/>
      <c r="I93" s="112"/>
      <c r="J93" s="112"/>
      <c r="K93" s="112"/>
      <c r="L93" s="112"/>
      <c r="M93" s="112"/>
      <c r="N93" s="112"/>
      <c r="O93" s="112"/>
      <c r="P93" s="112"/>
      <c r="Q93" s="112"/>
      <c r="R93" s="112"/>
    </row>
    <row r="94" spans="1:18" x14ac:dyDescent="0.3">
      <c r="A94" s="17" t="s">
        <v>52</v>
      </c>
      <c r="M94" s="178" t="s">
        <v>44</v>
      </c>
      <c r="N94" s="179"/>
    </row>
    <row r="95" spans="1:18" x14ac:dyDescent="0.3">
      <c r="A95" s="17"/>
      <c r="M95" s="36"/>
      <c r="N95" s="36"/>
    </row>
    <row r="96" spans="1:18" ht="17.25" thickBot="1" x14ac:dyDescent="0.35">
      <c r="B96" s="17" t="s">
        <v>30</v>
      </c>
    </row>
    <row r="97" spans="1:4" ht="17.25" thickBot="1" x14ac:dyDescent="0.35">
      <c r="B97" s="114" t="s">
        <v>17</v>
      </c>
      <c r="C97" s="114" t="s">
        <v>16</v>
      </c>
      <c r="D97" s="114" t="s">
        <v>23</v>
      </c>
    </row>
    <row r="98" spans="1:4" x14ac:dyDescent="0.3">
      <c r="A98" s="43">
        <v>2016</v>
      </c>
      <c r="B98" s="79">
        <v>5.4</v>
      </c>
      <c r="C98" s="79">
        <v>5.6</v>
      </c>
      <c r="D98" s="79">
        <v>5.5</v>
      </c>
    </row>
    <row r="99" spans="1:4" x14ac:dyDescent="0.3">
      <c r="A99" s="43">
        <v>2017</v>
      </c>
      <c r="B99" s="79">
        <v>6.2</v>
      </c>
      <c r="C99" s="79">
        <v>6.3</v>
      </c>
      <c r="D99" s="79">
        <v>6.2</v>
      </c>
    </row>
    <row r="100" spans="1:4" x14ac:dyDescent="0.3">
      <c r="A100" s="43">
        <v>2019</v>
      </c>
      <c r="B100" s="79">
        <v>6.3</v>
      </c>
      <c r="C100" s="79">
        <v>6.3</v>
      </c>
      <c r="D100" s="79">
        <v>6.3</v>
      </c>
    </row>
    <row r="101" spans="1:4" x14ac:dyDescent="0.3">
      <c r="A101" s="18"/>
    </row>
    <row r="102" spans="1:4" x14ac:dyDescent="0.3">
      <c r="A102" s="18"/>
    </row>
    <row r="103" spans="1:4" x14ac:dyDescent="0.3">
      <c r="A103" s="18"/>
    </row>
    <row r="104" spans="1:4" x14ac:dyDescent="0.3">
      <c r="A104" s="18"/>
    </row>
    <row r="105" spans="1:4" x14ac:dyDescent="0.3">
      <c r="A105" s="18"/>
    </row>
    <row r="106" spans="1:4" x14ac:dyDescent="0.3">
      <c r="A106" s="18"/>
    </row>
    <row r="107" spans="1:4" x14ac:dyDescent="0.3">
      <c r="A107" s="18"/>
    </row>
    <row r="108" spans="1:4" x14ac:dyDescent="0.3">
      <c r="A108" s="18"/>
    </row>
    <row r="109" spans="1:4" x14ac:dyDescent="0.3">
      <c r="A109" s="18"/>
    </row>
    <row r="110" spans="1:4" x14ac:dyDescent="0.3">
      <c r="A110" s="18"/>
    </row>
    <row r="111" spans="1:4" x14ac:dyDescent="0.3">
      <c r="A111" s="18"/>
    </row>
    <row r="112" spans="1:4" x14ac:dyDescent="0.3">
      <c r="A112" s="85" t="s">
        <v>50</v>
      </c>
    </row>
    <row r="113" spans="1:18" x14ac:dyDescent="0.3">
      <c r="A113" s="85" t="s">
        <v>69</v>
      </c>
    </row>
    <row r="115" spans="1:18" x14ac:dyDescent="0.3">
      <c r="A115" s="39" t="s">
        <v>79</v>
      </c>
      <c r="B115" s="2" t="s">
        <v>71</v>
      </c>
      <c r="C115" s="112"/>
      <c r="D115" s="112"/>
      <c r="E115" s="112"/>
      <c r="F115" s="112"/>
      <c r="G115" s="112"/>
      <c r="H115" s="112"/>
      <c r="I115" s="112"/>
      <c r="J115" s="112"/>
      <c r="K115" s="112"/>
      <c r="L115" s="112"/>
      <c r="M115" s="112"/>
      <c r="N115" s="112"/>
      <c r="O115" s="112"/>
      <c r="P115" s="112"/>
      <c r="Q115" s="112"/>
      <c r="R115" s="112"/>
    </row>
    <row r="116" spans="1:18" x14ac:dyDescent="0.3">
      <c r="A116" s="17" t="s">
        <v>52</v>
      </c>
      <c r="M116" s="178" t="s">
        <v>44</v>
      </c>
      <c r="N116" s="179"/>
    </row>
    <row r="117" spans="1:18" x14ac:dyDescent="0.3">
      <c r="A117" s="17"/>
      <c r="M117" s="36"/>
      <c r="N117" s="36"/>
    </row>
    <row r="118" spans="1:18" ht="17.25" thickBot="1" x14ac:dyDescent="0.35">
      <c r="B118" s="17" t="s">
        <v>30</v>
      </c>
    </row>
    <row r="119" spans="1:18" ht="17.25" thickBot="1" x14ac:dyDescent="0.35">
      <c r="B119" s="114" t="s">
        <v>17</v>
      </c>
      <c r="C119" s="114" t="s">
        <v>16</v>
      </c>
      <c r="D119" s="114" t="s">
        <v>23</v>
      </c>
    </row>
    <row r="120" spans="1:18" x14ac:dyDescent="0.3">
      <c r="A120" s="43">
        <v>2016</v>
      </c>
      <c r="B120" s="79">
        <v>5.6</v>
      </c>
      <c r="C120" s="79">
        <v>5.6</v>
      </c>
      <c r="D120" s="79">
        <v>5.6</v>
      </c>
    </row>
    <row r="121" spans="1:18" x14ac:dyDescent="0.3">
      <c r="A121" s="43">
        <v>2017</v>
      </c>
      <c r="B121" s="79">
        <v>5.8</v>
      </c>
      <c r="C121" s="79">
        <v>5.9</v>
      </c>
      <c r="D121" s="79">
        <v>5.9</v>
      </c>
    </row>
    <row r="122" spans="1:18" x14ac:dyDescent="0.3">
      <c r="A122" s="43">
        <v>2019</v>
      </c>
      <c r="B122" s="79">
        <v>6.3</v>
      </c>
      <c r="C122" s="79">
        <v>6.3</v>
      </c>
      <c r="D122" s="79">
        <v>6.3</v>
      </c>
    </row>
    <row r="123" spans="1:18" x14ac:dyDescent="0.3">
      <c r="A123" s="43"/>
      <c r="B123" s="79"/>
      <c r="C123" s="79"/>
      <c r="D123" s="79"/>
    </row>
    <row r="124" spans="1:18" x14ac:dyDescent="0.3">
      <c r="A124" s="43"/>
      <c r="B124" s="79"/>
      <c r="C124" s="79"/>
      <c r="D124" s="79"/>
    </row>
    <row r="125" spans="1:18" x14ac:dyDescent="0.3">
      <c r="A125" s="43"/>
      <c r="B125" s="79"/>
      <c r="C125" s="79"/>
      <c r="D125" s="79"/>
    </row>
    <row r="126" spans="1:18" x14ac:dyDescent="0.3">
      <c r="A126" s="43"/>
      <c r="B126" s="79"/>
      <c r="C126" s="79"/>
      <c r="D126" s="79"/>
    </row>
    <row r="127" spans="1:18" x14ac:dyDescent="0.3">
      <c r="A127" s="43"/>
      <c r="B127" s="79"/>
      <c r="C127" s="79"/>
      <c r="D127" s="79"/>
    </row>
    <row r="128" spans="1:18" x14ac:dyDescent="0.3">
      <c r="A128" s="43"/>
      <c r="B128" s="79"/>
      <c r="C128" s="79"/>
      <c r="D128" s="79"/>
    </row>
    <row r="129" spans="1:4" x14ac:dyDescent="0.3">
      <c r="A129" s="43"/>
      <c r="B129" s="79"/>
      <c r="C129" s="79"/>
      <c r="D129" s="79"/>
    </row>
    <row r="130" spans="1:4" x14ac:dyDescent="0.3">
      <c r="A130" s="43"/>
      <c r="B130" s="79"/>
      <c r="C130" s="79"/>
      <c r="D130" s="79"/>
    </row>
    <row r="131" spans="1:4" x14ac:dyDescent="0.3">
      <c r="A131" s="43"/>
      <c r="B131" s="79"/>
      <c r="C131" s="79"/>
      <c r="D131" s="79"/>
    </row>
    <row r="132" spans="1:4" x14ac:dyDescent="0.3">
      <c r="A132" s="43"/>
      <c r="B132" s="79"/>
      <c r="C132" s="79"/>
      <c r="D132" s="79"/>
    </row>
    <row r="133" spans="1:4" x14ac:dyDescent="0.3">
      <c r="A133" s="85" t="s">
        <v>50</v>
      </c>
    </row>
    <row r="134" spans="1:4" x14ac:dyDescent="0.3">
      <c r="A134" s="85" t="s">
        <v>69</v>
      </c>
    </row>
    <row r="136" spans="1:4" s="60" customFormat="1" ht="12.75" x14ac:dyDescent="0.2">
      <c r="A136" s="41"/>
    </row>
    <row r="137" spans="1:4" s="60" customFormat="1" ht="12.75" x14ac:dyDescent="0.2">
      <c r="A137" s="41"/>
    </row>
    <row r="138" spans="1:4" s="60" customFormat="1" ht="12.75" x14ac:dyDescent="0.2">
      <c r="A138" s="41"/>
    </row>
    <row r="139" spans="1:4" s="60" customFormat="1" ht="12.75" x14ac:dyDescent="0.2">
      <c r="A139" s="41"/>
    </row>
    <row r="140" spans="1:4" s="60" customFormat="1" ht="12.75" x14ac:dyDescent="0.2">
      <c r="A140" s="41"/>
    </row>
    <row r="141" spans="1:4" s="60" customFormat="1" ht="12.75" x14ac:dyDescent="0.2">
      <c r="A141" s="41"/>
    </row>
    <row r="142" spans="1:4" s="60" customFormat="1" ht="12.75" x14ac:dyDescent="0.2">
      <c r="A142" s="41"/>
    </row>
    <row r="143" spans="1:4" s="60" customFormat="1" ht="12.75" x14ac:dyDescent="0.2">
      <c r="A143" s="41"/>
    </row>
    <row r="144" spans="1:4" s="60" customFormat="1" ht="12.75" x14ac:dyDescent="0.2">
      <c r="A144" s="41"/>
    </row>
    <row r="145" spans="1:1" s="60" customFormat="1" ht="12.75" x14ac:dyDescent="0.2">
      <c r="A145" s="41"/>
    </row>
    <row r="146" spans="1:1" s="60" customFormat="1" ht="12.75" x14ac:dyDescent="0.2">
      <c r="A146" s="41"/>
    </row>
    <row r="147" spans="1:1" s="60" customFormat="1" ht="12.75" x14ac:dyDescent="0.2">
      <c r="A147" s="41"/>
    </row>
    <row r="148" spans="1:1" s="60" customFormat="1" ht="12.75" x14ac:dyDescent="0.2">
      <c r="A148" s="41"/>
    </row>
    <row r="149" spans="1:1" s="60" customFormat="1" ht="12.75" x14ac:dyDescent="0.2">
      <c r="A149" s="41"/>
    </row>
    <row r="150" spans="1:1" s="60" customFormat="1" ht="12.75" x14ac:dyDescent="0.2">
      <c r="A150" s="41"/>
    </row>
    <row r="151" spans="1:1" s="60" customFormat="1" ht="12.75" x14ac:dyDescent="0.2">
      <c r="A151" s="41"/>
    </row>
  </sheetData>
  <sortState ref="A73:D75">
    <sortCondition ref="A73:A75"/>
  </sortState>
  <mergeCells count="9">
    <mergeCell ref="M116:N116"/>
    <mergeCell ref="M32:N32"/>
    <mergeCell ref="M53:N53"/>
    <mergeCell ref="M74:N74"/>
    <mergeCell ref="B4:D4"/>
    <mergeCell ref="F4:H4"/>
    <mergeCell ref="J4:L4"/>
    <mergeCell ref="M2:N2"/>
    <mergeCell ref="M94:N94"/>
  </mergeCells>
  <hyperlinks>
    <hyperlink ref="A28" r:id="rId1" display="Fuente Distritos: Encuesta de Calidad de Vida y Satisfacción con los Servicios Públicos de la Ciudad de Madrid "/>
    <hyperlink ref="A112" r:id="rId2" display="Fuente Distritos: Encuesta de Calidad de Vida y Satisfacción con los Servicios Públicos de la Ciudad de Madrid "/>
    <hyperlink ref="A133" r:id="rId3" display="Fuente Distritos: Encuesta de Calidad de Vida y Satisfacción con los Servicios Públicos de la Ciudad de Madrid "/>
    <hyperlink ref="A70" r:id="rId4" display="Fuente Distritos: Encuesta de Calidad de Vida y Satisfacción con los Servicios Públicos de la Ciudad de Madrid "/>
    <hyperlink ref="A90" r:id="rId5" display="Fuente Distritos: Encuesta de Calidad de Vida y Satisfacción con los Servicios Públicos de la Ciudad de Madrid "/>
    <hyperlink ref="A49" r:id="rId6" display="Fuente Distritos: Encuesta de Calidad de Vida y Satisfacción con los Servicios Públicos de la Ciudad de Madrid "/>
    <hyperlink ref="A29" r:id="rId7" display="Informe de la Encuesta de Calidad de Vida y Satisfacción con los Servicios Públicos de la Ciudad de Madrid: Medioambiente."/>
    <hyperlink ref="A113" r:id="rId8" display="Informe de la Encuesta de Calidad de Vida y Satisfacción con los Servicios Públicos de la Ciudad de Madrid: Medioambiente."/>
    <hyperlink ref="A134" r:id="rId9" display="Informe de la Encuesta de Calidad de Vida y Satisfacción con los Servicios Públicos de la Ciudad de Madrid: Medioambiente."/>
    <hyperlink ref="A50" r:id="rId10" display="Informe de la Encuesta de Calidad de Vida y Satisfacción con los Servicios Públicos de la Ciudad de Madrid: Medioambiente."/>
    <hyperlink ref="A71" r:id="rId11" display="Informe de la Encuesta de Calidad de Vida y Satisfacción con los Servicios Públicos de la Ciudad de Madrid: Medioambiente."/>
    <hyperlink ref="A91" r:id="rId12" display="Informe de la Encuesta de Calidad de Vida y Satisfacción con los Servicios Públicos de la Ciudad de Madrid: Medioambiente."/>
    <hyperlink ref="M2:N2" location="Ficha!A189" display="FICHA INDICADOR"/>
    <hyperlink ref="M32:N32" location="Ficha!A214" display="FICHA INDICADOR"/>
    <hyperlink ref="M53:N53" location="Ficha!A239" display="FICHA INDICADOR"/>
    <hyperlink ref="M74:N74" location="Ficha!A264" display="FICHA INDICADOR"/>
    <hyperlink ref="M94:N94" location="Ficha!A289" display="FICHA INDICADOR"/>
    <hyperlink ref="M116:N116" location="Ficha!A314" display="FICHA INDICADOR"/>
  </hyperlinks>
  <pageMargins left="0.7" right="0.7" top="0.75" bottom="0.75" header="0.3" footer="0.3"/>
  <pageSetup paperSize="9" orientation="portrait" r:id="rId13"/>
  <ignoredErrors>
    <ignoredError sqref="B14:D16" formulaRange="1"/>
  </ignoredError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Ficha</vt:lpstr>
      <vt:lpstr>1_Entorno</vt:lpstr>
      <vt:lpstr>2_SatisfacciónServicios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Olmos</dc:creator>
  <cp:lastModifiedBy>María José Hernán Montalbán</cp:lastModifiedBy>
  <dcterms:created xsi:type="dcterms:W3CDTF">2020-03-24T10:28:17Z</dcterms:created>
  <dcterms:modified xsi:type="dcterms:W3CDTF">2020-05-21T07:07:10Z</dcterms:modified>
</cp:coreProperties>
</file>