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CONSUMO PRECIOS Y CONDICIONES DE VIDA\CONSUMO\Comercialización de productos alimenticios perecederos\"/>
    </mc:Choice>
  </mc:AlternateContent>
  <xr:revisionPtr revIDLastSave="0" documentId="8_{C1153B43-057C-4B4A-B97B-762DC46D0ED1}" xr6:coauthVersionLast="47" xr6:coauthVersionMax="47" xr10:uidLastSave="{00000000-0000-0000-0000-000000000000}"/>
  <bookViews>
    <workbookView xWindow="-108" yWindow="-108" windowWidth="23256" windowHeight="12456" tabRatio="632" xr2:uid="{00000000-000D-0000-FFFF-FFFF00000000}"/>
  </bookViews>
  <sheets>
    <sheet name="A1100426" sheetId="1" r:id="rId1"/>
    <sheet name="enero" sheetId="13" r:id="rId2"/>
    <sheet name="febrero" sheetId="12" r:id="rId3"/>
    <sheet name="marzo" sheetId="11" r:id="rId4"/>
    <sheet name="abril" sheetId="10" r:id="rId5"/>
    <sheet name="mayo" sheetId="9" r:id="rId6"/>
    <sheet name="junio" sheetId="8" r:id="rId7"/>
    <sheet name="julio" sheetId="7" r:id="rId8"/>
    <sheet name="agosto" sheetId="6" r:id="rId9"/>
    <sheet name="septiembre" sheetId="5" r:id="rId10"/>
    <sheet name="octubre" sheetId="4" r:id="rId11"/>
    <sheet name="noviembre" sheetId="3" r:id="rId12"/>
    <sheet name="diciembre" sheetId="2" r:id="rId13"/>
  </sheets>
  <externalReferences>
    <externalReference r:id="rId14"/>
  </externalReferences>
  <definedNames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1" l="1"/>
  <c r="Y32" i="1" s="1"/>
  <c r="X35" i="1"/>
  <c r="W35" i="1"/>
  <c r="V35" i="1"/>
  <c r="U35" i="1"/>
  <c r="T35" i="1"/>
  <c r="S35" i="1"/>
  <c r="R35" i="1"/>
  <c r="R32" i="1" s="1"/>
  <c r="R9" i="1" s="1"/>
  <c r="Q35" i="1"/>
  <c r="M35" i="1" s="1"/>
  <c r="P35" i="1"/>
  <c r="O35" i="1"/>
  <c r="N35" i="1"/>
  <c r="K35" i="1"/>
  <c r="J35" i="1"/>
  <c r="I35" i="1"/>
  <c r="F35" i="1"/>
  <c r="C35" i="1" s="1"/>
  <c r="E35" i="1"/>
  <c r="D35" i="1"/>
  <c r="Y34" i="1"/>
  <c r="X34" i="1"/>
  <c r="W34" i="1"/>
  <c r="V34" i="1"/>
  <c r="V32" i="1" s="1"/>
  <c r="V9" i="1" s="1"/>
  <c r="U34" i="1"/>
  <c r="M34" i="1" s="1"/>
  <c r="T34" i="1"/>
  <c r="S34" i="1"/>
  <c r="R34" i="1"/>
  <c r="Q34" i="1"/>
  <c r="P34" i="1"/>
  <c r="O34" i="1"/>
  <c r="N34" i="1"/>
  <c r="N32" i="1" s="1"/>
  <c r="K34" i="1"/>
  <c r="J34" i="1"/>
  <c r="I34" i="1"/>
  <c r="I32" i="1" s="1"/>
  <c r="I9" i="1" s="1"/>
  <c r="F34" i="1"/>
  <c r="E34" i="1"/>
  <c r="D34" i="1"/>
  <c r="C34" i="1"/>
  <c r="X32" i="1"/>
  <c r="W32" i="1"/>
  <c r="T32" i="1"/>
  <c r="S32" i="1"/>
  <c r="Q32" i="1"/>
  <c r="P32" i="1"/>
  <c r="O32" i="1"/>
  <c r="K32" i="1"/>
  <c r="J32" i="1"/>
  <c r="E32" i="1"/>
  <c r="D32" i="1"/>
  <c r="Y30" i="1"/>
  <c r="X30" i="1"/>
  <c r="W30" i="1"/>
  <c r="V30" i="1"/>
  <c r="U30" i="1"/>
  <c r="T30" i="1"/>
  <c r="M30" i="1" s="1"/>
  <c r="S30" i="1"/>
  <c r="R30" i="1"/>
  <c r="Q30" i="1"/>
  <c r="P30" i="1"/>
  <c r="O30" i="1"/>
  <c r="N30" i="1"/>
  <c r="K30" i="1"/>
  <c r="J30" i="1"/>
  <c r="I30" i="1"/>
  <c r="F30" i="1"/>
  <c r="E30" i="1"/>
  <c r="D30" i="1"/>
  <c r="C30" i="1" s="1"/>
  <c r="Y29" i="1"/>
  <c r="X29" i="1"/>
  <c r="W29" i="1"/>
  <c r="V29" i="1"/>
  <c r="U29" i="1"/>
  <c r="T29" i="1"/>
  <c r="S29" i="1"/>
  <c r="R29" i="1"/>
  <c r="Q29" i="1"/>
  <c r="P29" i="1"/>
  <c r="O29" i="1"/>
  <c r="N29" i="1"/>
  <c r="M29" i="1" s="1"/>
  <c r="K29" i="1"/>
  <c r="J29" i="1"/>
  <c r="I29" i="1"/>
  <c r="F29" i="1"/>
  <c r="E29" i="1"/>
  <c r="D29" i="1"/>
  <c r="C29" i="1" s="1"/>
  <c r="Y28" i="1"/>
  <c r="X28" i="1"/>
  <c r="W28" i="1"/>
  <c r="V28" i="1"/>
  <c r="U28" i="1"/>
  <c r="T28" i="1"/>
  <c r="M28" i="1" s="1"/>
  <c r="S28" i="1"/>
  <c r="R28" i="1"/>
  <c r="Q28" i="1"/>
  <c r="P28" i="1"/>
  <c r="O28" i="1"/>
  <c r="N28" i="1"/>
  <c r="K28" i="1"/>
  <c r="J28" i="1"/>
  <c r="I28" i="1"/>
  <c r="F28" i="1"/>
  <c r="E28" i="1"/>
  <c r="D28" i="1"/>
  <c r="C28" i="1" s="1"/>
  <c r="Y27" i="1"/>
  <c r="X27" i="1"/>
  <c r="W27" i="1"/>
  <c r="V27" i="1"/>
  <c r="U27" i="1"/>
  <c r="T27" i="1"/>
  <c r="S27" i="1"/>
  <c r="R27" i="1"/>
  <c r="Q27" i="1"/>
  <c r="P27" i="1"/>
  <c r="O27" i="1"/>
  <c r="N27" i="1"/>
  <c r="M27" i="1" s="1"/>
  <c r="K27" i="1"/>
  <c r="J27" i="1"/>
  <c r="I27" i="1"/>
  <c r="F27" i="1"/>
  <c r="E27" i="1"/>
  <c r="D27" i="1"/>
  <c r="C27" i="1" s="1"/>
  <c r="Y26" i="1"/>
  <c r="X26" i="1"/>
  <c r="W26" i="1"/>
  <c r="V26" i="1"/>
  <c r="U26" i="1"/>
  <c r="T26" i="1"/>
  <c r="M26" i="1" s="1"/>
  <c r="S26" i="1"/>
  <c r="R26" i="1"/>
  <c r="Q26" i="1"/>
  <c r="P26" i="1"/>
  <c r="O26" i="1"/>
  <c r="N26" i="1"/>
  <c r="K26" i="1"/>
  <c r="J26" i="1"/>
  <c r="I26" i="1"/>
  <c r="F26" i="1"/>
  <c r="E26" i="1"/>
  <c r="D26" i="1"/>
  <c r="C26" i="1" s="1"/>
  <c r="Y25" i="1"/>
  <c r="X25" i="1"/>
  <c r="W25" i="1"/>
  <c r="V25" i="1"/>
  <c r="U25" i="1"/>
  <c r="T25" i="1"/>
  <c r="S25" i="1"/>
  <c r="R25" i="1"/>
  <c r="Q25" i="1"/>
  <c r="P25" i="1"/>
  <c r="O25" i="1"/>
  <c r="N25" i="1"/>
  <c r="M25" i="1" s="1"/>
  <c r="K25" i="1"/>
  <c r="J25" i="1"/>
  <c r="I25" i="1"/>
  <c r="F25" i="1"/>
  <c r="E25" i="1"/>
  <c r="D25" i="1"/>
  <c r="C25" i="1" s="1"/>
  <c r="Y24" i="1"/>
  <c r="X24" i="1"/>
  <c r="W24" i="1"/>
  <c r="V24" i="1"/>
  <c r="U24" i="1"/>
  <c r="T24" i="1"/>
  <c r="M24" i="1" s="1"/>
  <c r="S24" i="1"/>
  <c r="R24" i="1"/>
  <c r="Q24" i="1"/>
  <c r="P24" i="1"/>
  <c r="O24" i="1"/>
  <c r="N24" i="1"/>
  <c r="K24" i="1"/>
  <c r="J24" i="1"/>
  <c r="I24" i="1"/>
  <c r="F24" i="1"/>
  <c r="E24" i="1"/>
  <c r="D24" i="1"/>
  <c r="C24" i="1" s="1"/>
  <c r="Y23" i="1"/>
  <c r="X23" i="1"/>
  <c r="W23" i="1"/>
  <c r="V23" i="1"/>
  <c r="U23" i="1"/>
  <c r="T23" i="1"/>
  <c r="S23" i="1"/>
  <c r="R23" i="1"/>
  <c r="Q23" i="1"/>
  <c r="P23" i="1"/>
  <c r="O23" i="1"/>
  <c r="N23" i="1"/>
  <c r="M23" i="1" s="1"/>
  <c r="K23" i="1"/>
  <c r="J23" i="1"/>
  <c r="I23" i="1"/>
  <c r="F23" i="1"/>
  <c r="E23" i="1"/>
  <c r="D23" i="1"/>
  <c r="C23" i="1" s="1"/>
  <c r="Y22" i="1"/>
  <c r="X22" i="1"/>
  <c r="W22" i="1"/>
  <c r="V22" i="1"/>
  <c r="U22" i="1"/>
  <c r="T22" i="1"/>
  <c r="M22" i="1" s="1"/>
  <c r="S22" i="1"/>
  <c r="R22" i="1"/>
  <c r="Q22" i="1"/>
  <c r="P22" i="1"/>
  <c r="O22" i="1"/>
  <c r="N22" i="1"/>
  <c r="K22" i="1"/>
  <c r="J22" i="1"/>
  <c r="I22" i="1"/>
  <c r="F22" i="1"/>
  <c r="E22" i="1"/>
  <c r="D22" i="1"/>
  <c r="C22" i="1" s="1"/>
  <c r="Y21" i="1"/>
  <c r="X21" i="1"/>
  <c r="W21" i="1"/>
  <c r="V21" i="1"/>
  <c r="U21" i="1"/>
  <c r="T21" i="1"/>
  <c r="S21" i="1"/>
  <c r="R21" i="1"/>
  <c r="Q21" i="1"/>
  <c r="P21" i="1"/>
  <c r="O21" i="1"/>
  <c r="N21" i="1"/>
  <c r="M21" i="1" s="1"/>
  <c r="K21" i="1"/>
  <c r="J21" i="1"/>
  <c r="I21" i="1"/>
  <c r="F21" i="1"/>
  <c r="E21" i="1"/>
  <c r="C21" i="1" s="1"/>
  <c r="D21" i="1"/>
  <c r="Y20" i="1"/>
  <c r="X20" i="1"/>
  <c r="W20" i="1"/>
  <c r="V20" i="1"/>
  <c r="U20" i="1"/>
  <c r="T20" i="1"/>
  <c r="M20" i="1" s="1"/>
  <c r="S20" i="1"/>
  <c r="R20" i="1"/>
  <c r="Q20" i="1"/>
  <c r="P20" i="1"/>
  <c r="O20" i="1"/>
  <c r="N20" i="1"/>
  <c r="K20" i="1"/>
  <c r="J20" i="1"/>
  <c r="I20" i="1"/>
  <c r="F20" i="1"/>
  <c r="E20" i="1"/>
  <c r="D20" i="1"/>
  <c r="C20" i="1" s="1"/>
  <c r="Y19" i="1"/>
  <c r="X19" i="1"/>
  <c r="W19" i="1"/>
  <c r="V19" i="1"/>
  <c r="U19" i="1"/>
  <c r="T19" i="1"/>
  <c r="S19" i="1"/>
  <c r="R19" i="1"/>
  <c r="Q19" i="1"/>
  <c r="P19" i="1"/>
  <c r="O19" i="1"/>
  <c r="N19" i="1"/>
  <c r="M19" i="1" s="1"/>
  <c r="K19" i="1"/>
  <c r="J19" i="1"/>
  <c r="I19" i="1"/>
  <c r="F19" i="1"/>
  <c r="E19" i="1"/>
  <c r="D19" i="1"/>
  <c r="C19" i="1" s="1"/>
  <c r="Y18" i="1"/>
  <c r="X18" i="1"/>
  <c r="W18" i="1"/>
  <c r="V18" i="1"/>
  <c r="U18" i="1"/>
  <c r="T18" i="1"/>
  <c r="M18" i="1" s="1"/>
  <c r="S18" i="1"/>
  <c r="R18" i="1"/>
  <c r="Q18" i="1"/>
  <c r="P18" i="1"/>
  <c r="O18" i="1"/>
  <c r="N18" i="1"/>
  <c r="K18" i="1"/>
  <c r="J18" i="1"/>
  <c r="I18" i="1"/>
  <c r="F18" i="1"/>
  <c r="E18" i="1"/>
  <c r="D18" i="1"/>
  <c r="C18" i="1" s="1"/>
  <c r="Y17" i="1"/>
  <c r="X17" i="1"/>
  <c r="W17" i="1"/>
  <c r="V17" i="1"/>
  <c r="U17" i="1"/>
  <c r="T17" i="1"/>
  <c r="S17" i="1"/>
  <c r="R17" i="1"/>
  <c r="Q17" i="1"/>
  <c r="P17" i="1"/>
  <c r="O17" i="1"/>
  <c r="N17" i="1"/>
  <c r="M17" i="1" s="1"/>
  <c r="K17" i="1"/>
  <c r="J17" i="1"/>
  <c r="I17" i="1"/>
  <c r="F17" i="1"/>
  <c r="E17" i="1"/>
  <c r="D17" i="1"/>
  <c r="C17" i="1" s="1"/>
  <c r="Y16" i="1"/>
  <c r="X16" i="1"/>
  <c r="W16" i="1"/>
  <c r="V16" i="1"/>
  <c r="U16" i="1"/>
  <c r="T16" i="1"/>
  <c r="M16" i="1" s="1"/>
  <c r="S16" i="1"/>
  <c r="R16" i="1"/>
  <c r="Q16" i="1"/>
  <c r="P16" i="1"/>
  <c r="O16" i="1"/>
  <c r="N16" i="1"/>
  <c r="K16" i="1"/>
  <c r="J16" i="1"/>
  <c r="I16" i="1"/>
  <c r="F16" i="1"/>
  <c r="E16" i="1"/>
  <c r="D16" i="1"/>
  <c r="C16" i="1" s="1"/>
  <c r="Y15" i="1"/>
  <c r="X15" i="1"/>
  <c r="W15" i="1"/>
  <c r="V15" i="1"/>
  <c r="U15" i="1"/>
  <c r="T15" i="1"/>
  <c r="S15" i="1"/>
  <c r="R15" i="1"/>
  <c r="Q15" i="1"/>
  <c r="P15" i="1"/>
  <c r="O15" i="1"/>
  <c r="N15" i="1"/>
  <c r="M15" i="1" s="1"/>
  <c r="K15" i="1"/>
  <c r="J15" i="1"/>
  <c r="I15" i="1"/>
  <c r="F15" i="1"/>
  <c r="E15" i="1"/>
  <c r="D15" i="1"/>
  <c r="C15" i="1" s="1"/>
  <c r="Y14" i="1"/>
  <c r="X14" i="1"/>
  <c r="W14" i="1"/>
  <c r="V14" i="1"/>
  <c r="U14" i="1"/>
  <c r="U11" i="1" s="1"/>
  <c r="T14" i="1"/>
  <c r="M14" i="1" s="1"/>
  <c r="S14" i="1"/>
  <c r="R14" i="1"/>
  <c r="Q14" i="1"/>
  <c r="P14" i="1"/>
  <c r="O14" i="1"/>
  <c r="N14" i="1"/>
  <c r="K14" i="1"/>
  <c r="J14" i="1"/>
  <c r="I14" i="1"/>
  <c r="F14" i="1"/>
  <c r="E14" i="1"/>
  <c r="D14" i="1"/>
  <c r="C14" i="1" s="1"/>
  <c r="Y13" i="1"/>
  <c r="Y11" i="1" s="1"/>
  <c r="Y9" i="1" s="1"/>
  <c r="X13" i="1"/>
  <c r="X11" i="1" s="1"/>
  <c r="X9" i="1" s="1"/>
  <c r="W13" i="1"/>
  <c r="V13" i="1"/>
  <c r="U13" i="1"/>
  <c r="T13" i="1"/>
  <c r="S13" i="1"/>
  <c r="R13" i="1"/>
  <c r="Q13" i="1"/>
  <c r="Q11" i="1" s="1"/>
  <c r="Q9" i="1" s="1"/>
  <c r="P13" i="1"/>
  <c r="P11" i="1" s="1"/>
  <c r="O13" i="1"/>
  <c r="N13" i="1"/>
  <c r="M13" i="1" s="1"/>
  <c r="K13" i="1"/>
  <c r="J13" i="1"/>
  <c r="I13" i="1"/>
  <c r="F13" i="1"/>
  <c r="F11" i="1" s="1"/>
  <c r="E13" i="1"/>
  <c r="E11" i="1" s="1"/>
  <c r="D13" i="1"/>
  <c r="C13" i="1" s="1"/>
  <c r="W11" i="1"/>
  <c r="V11" i="1"/>
  <c r="T11" i="1"/>
  <c r="T9" i="1" s="1"/>
  <c r="S11" i="1"/>
  <c r="R11" i="1"/>
  <c r="O11" i="1"/>
  <c r="N11" i="1"/>
  <c r="K11" i="1"/>
  <c r="K9" i="1" s="1"/>
  <c r="J11" i="1"/>
  <c r="I11" i="1"/>
  <c r="H11" i="1" s="1"/>
  <c r="D11" i="1"/>
  <c r="W9" i="1"/>
  <c r="S9" i="1"/>
  <c r="O9" i="1"/>
  <c r="J9" i="1"/>
  <c r="G9" i="1"/>
  <c r="D9" i="1"/>
  <c r="L34" i="13"/>
  <c r="G34" i="13"/>
  <c r="B34" i="13"/>
  <c r="L33" i="13"/>
  <c r="G33" i="13"/>
  <c r="B33" i="13"/>
  <c r="X31" i="13"/>
  <c r="X8" i="13" s="1"/>
  <c r="W31" i="13"/>
  <c r="W8" i="13" s="1"/>
  <c r="V31" i="13"/>
  <c r="U31" i="13"/>
  <c r="T31" i="13"/>
  <c r="S31" i="13"/>
  <c r="S8" i="13" s="1"/>
  <c r="R31" i="13"/>
  <c r="Q31" i="13"/>
  <c r="O31" i="13"/>
  <c r="N31" i="13"/>
  <c r="L31" i="13" s="1"/>
  <c r="M31" i="13"/>
  <c r="J31" i="13"/>
  <c r="I31" i="13"/>
  <c r="G31" i="13" s="1"/>
  <c r="H31" i="13"/>
  <c r="E31" i="13"/>
  <c r="D31" i="13"/>
  <c r="B31" i="13" s="1"/>
  <c r="C31" i="13"/>
  <c r="L29" i="13"/>
  <c r="G29" i="13"/>
  <c r="B29" i="13"/>
  <c r="L28" i="13"/>
  <c r="G28" i="13"/>
  <c r="B28" i="13"/>
  <c r="L27" i="13"/>
  <c r="G27" i="13"/>
  <c r="B27" i="13"/>
  <c r="L26" i="13"/>
  <c r="G26" i="13"/>
  <c r="B26" i="13"/>
  <c r="L25" i="13"/>
  <c r="G25" i="13"/>
  <c r="B25" i="13"/>
  <c r="L24" i="13"/>
  <c r="G24" i="13"/>
  <c r="B24" i="13"/>
  <c r="L23" i="13"/>
  <c r="G23" i="13"/>
  <c r="B23" i="13"/>
  <c r="L22" i="13"/>
  <c r="G22" i="13"/>
  <c r="B22" i="13"/>
  <c r="L21" i="13"/>
  <c r="G21" i="13"/>
  <c r="B21" i="13"/>
  <c r="L20" i="13"/>
  <c r="G20" i="13"/>
  <c r="B20" i="13"/>
  <c r="L19" i="13"/>
  <c r="G19" i="13"/>
  <c r="B19" i="13"/>
  <c r="L18" i="13"/>
  <c r="G18" i="13"/>
  <c r="B18" i="13"/>
  <c r="L17" i="13"/>
  <c r="G17" i="13"/>
  <c r="B17" i="13"/>
  <c r="L16" i="13"/>
  <c r="G16" i="13"/>
  <c r="B16" i="13"/>
  <c r="L15" i="13"/>
  <c r="G15" i="13"/>
  <c r="B15" i="13"/>
  <c r="L14" i="13"/>
  <c r="G14" i="13"/>
  <c r="B14" i="13"/>
  <c r="L13" i="13"/>
  <c r="G13" i="13"/>
  <c r="B13" i="13"/>
  <c r="L12" i="13"/>
  <c r="G12" i="13"/>
  <c r="B12" i="13"/>
  <c r="X10" i="13"/>
  <c r="W10" i="13"/>
  <c r="V10" i="13"/>
  <c r="U10" i="13"/>
  <c r="U8" i="13" s="1"/>
  <c r="T10" i="13"/>
  <c r="S10" i="13"/>
  <c r="R10" i="13"/>
  <c r="R8" i="13" s="1"/>
  <c r="Q10" i="13"/>
  <c r="Q8" i="13" s="1"/>
  <c r="P10" i="13"/>
  <c r="O10" i="13"/>
  <c r="N10" i="13"/>
  <c r="M10" i="13"/>
  <c r="M8" i="13" s="1"/>
  <c r="J10" i="13"/>
  <c r="I10" i="13"/>
  <c r="I8" i="13" s="1"/>
  <c r="H10" i="13"/>
  <c r="G10" i="13" s="1"/>
  <c r="E10" i="13"/>
  <c r="D10" i="13"/>
  <c r="C10" i="13"/>
  <c r="C8" i="13" s="1"/>
  <c r="B8" i="13" s="1"/>
  <c r="V8" i="13"/>
  <c r="T8" i="13"/>
  <c r="P8" i="13"/>
  <c r="O8" i="13"/>
  <c r="N8" i="13"/>
  <c r="J8" i="13"/>
  <c r="E8" i="13"/>
  <c r="D8" i="13"/>
  <c r="L34" i="12"/>
  <c r="G34" i="12"/>
  <c r="B34" i="12"/>
  <c r="L33" i="12"/>
  <c r="G33" i="12"/>
  <c r="B33" i="12"/>
  <c r="B31" i="12" s="1"/>
  <c r="X31" i="12"/>
  <c r="W31" i="12"/>
  <c r="W8" i="12" s="1"/>
  <c r="V31" i="12"/>
  <c r="U31" i="12"/>
  <c r="T31" i="12"/>
  <c r="S31" i="12"/>
  <c r="R31" i="12"/>
  <c r="Q31" i="12"/>
  <c r="P31" i="12"/>
  <c r="O31" i="12"/>
  <c r="O8" i="12" s="1"/>
  <c r="N31" i="12"/>
  <c r="M31" i="12"/>
  <c r="K31" i="12"/>
  <c r="J31" i="12"/>
  <c r="I31" i="12"/>
  <c r="H31" i="12"/>
  <c r="G31" i="12"/>
  <c r="E31" i="12"/>
  <c r="D31" i="12"/>
  <c r="C31" i="12"/>
  <c r="L29" i="12"/>
  <c r="G29" i="12"/>
  <c r="B29" i="12"/>
  <c r="L28" i="12"/>
  <c r="G28" i="12"/>
  <c r="B28" i="12"/>
  <c r="L27" i="12"/>
  <c r="G27" i="12"/>
  <c r="B27" i="12"/>
  <c r="L26" i="12"/>
  <c r="G26" i="12"/>
  <c r="B26" i="12"/>
  <c r="L25" i="12"/>
  <c r="G25" i="12"/>
  <c r="B25" i="12"/>
  <c r="L24" i="12"/>
  <c r="G24" i="12"/>
  <c r="B24" i="12"/>
  <c r="L23" i="12"/>
  <c r="G23" i="12"/>
  <c r="B23" i="12"/>
  <c r="L22" i="12"/>
  <c r="G22" i="12"/>
  <c r="B22" i="12"/>
  <c r="L21" i="12"/>
  <c r="G21" i="12"/>
  <c r="B21" i="12"/>
  <c r="L20" i="12"/>
  <c r="G20" i="12"/>
  <c r="B20" i="12"/>
  <c r="L19" i="12"/>
  <c r="G19" i="12"/>
  <c r="B19" i="12"/>
  <c r="L18" i="12"/>
  <c r="G18" i="12"/>
  <c r="B18" i="12"/>
  <c r="L17" i="12"/>
  <c r="G17" i="12"/>
  <c r="B17" i="12"/>
  <c r="L16" i="12"/>
  <c r="G16" i="12"/>
  <c r="B16" i="12"/>
  <c r="L15" i="12"/>
  <c r="G15" i="12"/>
  <c r="B15" i="12"/>
  <c r="L14" i="12"/>
  <c r="G14" i="12"/>
  <c r="B14" i="12"/>
  <c r="L13" i="12"/>
  <c r="G13" i="12"/>
  <c r="B13" i="12"/>
  <c r="L12" i="12"/>
  <c r="G12" i="12"/>
  <c r="B12" i="12"/>
  <c r="X10" i="12"/>
  <c r="W10" i="12"/>
  <c r="V10" i="12"/>
  <c r="V8" i="12" s="1"/>
  <c r="U10" i="12"/>
  <c r="U8" i="12" s="1"/>
  <c r="T10" i="12"/>
  <c r="T8" i="12" s="1"/>
  <c r="S10" i="12"/>
  <c r="L10" i="12" s="1"/>
  <c r="R10" i="12"/>
  <c r="Q10" i="12"/>
  <c r="P10" i="12"/>
  <c r="O10" i="12"/>
  <c r="N10" i="12"/>
  <c r="N8" i="12" s="1"/>
  <c r="M10" i="12"/>
  <c r="M8" i="12" s="1"/>
  <c r="J10" i="12"/>
  <c r="J8" i="12" s="1"/>
  <c r="G8" i="12" s="1"/>
  <c r="I10" i="12"/>
  <c r="H10" i="12"/>
  <c r="E10" i="12"/>
  <c r="D10" i="12"/>
  <c r="D8" i="12" s="1"/>
  <c r="C10" i="12"/>
  <c r="C8" i="12" s="1"/>
  <c r="B8" i="12" s="1"/>
  <c r="B10" i="12"/>
  <c r="X8" i="12"/>
  <c r="R8" i="12"/>
  <c r="Q8" i="12"/>
  <c r="P8" i="12"/>
  <c r="I8" i="12"/>
  <c r="H8" i="12"/>
  <c r="E8" i="12"/>
  <c r="L34" i="11"/>
  <c r="G34" i="11"/>
  <c r="B34" i="11"/>
  <c r="L33" i="11"/>
  <c r="G33" i="11"/>
  <c r="B33" i="11"/>
  <c r="X31" i="11"/>
  <c r="W31" i="11"/>
  <c r="V31" i="11"/>
  <c r="U31" i="11"/>
  <c r="T31" i="11"/>
  <c r="S31" i="11"/>
  <c r="R31" i="11"/>
  <c r="Q31" i="11"/>
  <c r="P31" i="11"/>
  <c r="O31" i="11"/>
  <c r="L31" i="11" s="1"/>
  <c r="K31" i="11" s="1"/>
  <c r="N31" i="11"/>
  <c r="M31" i="11"/>
  <c r="J31" i="11"/>
  <c r="I31" i="11"/>
  <c r="I8" i="11" s="1"/>
  <c r="H31" i="11"/>
  <c r="G31" i="11"/>
  <c r="F31" i="11"/>
  <c r="E31" i="11"/>
  <c r="D31" i="11"/>
  <c r="C31" i="11"/>
  <c r="B31" i="11" s="1"/>
  <c r="L29" i="11"/>
  <c r="G29" i="11"/>
  <c r="B29" i="11"/>
  <c r="L28" i="11"/>
  <c r="G28" i="11"/>
  <c r="B28" i="11"/>
  <c r="L27" i="11"/>
  <c r="G27" i="11"/>
  <c r="B27" i="11"/>
  <c r="L26" i="11"/>
  <c r="G26" i="11"/>
  <c r="B26" i="11"/>
  <c r="L25" i="11"/>
  <c r="G25" i="11"/>
  <c r="B25" i="11"/>
  <c r="L24" i="11"/>
  <c r="G24" i="11"/>
  <c r="B24" i="11"/>
  <c r="L23" i="11"/>
  <c r="G23" i="11"/>
  <c r="B23" i="11"/>
  <c r="L22" i="11"/>
  <c r="G22" i="11"/>
  <c r="B22" i="11"/>
  <c r="L21" i="11"/>
  <c r="G21" i="11"/>
  <c r="B21" i="11"/>
  <c r="L20" i="11"/>
  <c r="G20" i="11"/>
  <c r="B20" i="11"/>
  <c r="L19" i="11"/>
  <c r="G19" i="11"/>
  <c r="B19" i="11"/>
  <c r="L18" i="11"/>
  <c r="G18" i="11"/>
  <c r="B18" i="11"/>
  <c r="L17" i="11"/>
  <c r="G17" i="11"/>
  <c r="B17" i="11"/>
  <c r="L16" i="11"/>
  <c r="G16" i="11"/>
  <c r="B16" i="11"/>
  <c r="L15" i="11"/>
  <c r="G15" i="11"/>
  <c r="B15" i="11"/>
  <c r="L14" i="11"/>
  <c r="G14" i="11"/>
  <c r="B14" i="11"/>
  <c r="L13" i="11"/>
  <c r="G13" i="11"/>
  <c r="B13" i="11"/>
  <c r="L12" i="11"/>
  <c r="G12" i="11"/>
  <c r="B12" i="11"/>
  <c r="X10" i="11"/>
  <c r="X8" i="11" s="1"/>
  <c r="W10" i="11"/>
  <c r="W8" i="11" s="1"/>
  <c r="V10" i="11"/>
  <c r="V8" i="11" s="1"/>
  <c r="U10" i="11"/>
  <c r="T10" i="11"/>
  <c r="T8" i="11" s="1"/>
  <c r="S10" i="11"/>
  <c r="R10" i="11"/>
  <c r="Q10" i="11"/>
  <c r="P10" i="11"/>
  <c r="P8" i="11" s="1"/>
  <c r="O10" i="11"/>
  <c r="O8" i="11" s="1"/>
  <c r="N10" i="11"/>
  <c r="N8" i="11" s="1"/>
  <c r="M10" i="11"/>
  <c r="L10" i="11"/>
  <c r="J10" i="11"/>
  <c r="I10" i="11"/>
  <c r="H10" i="11"/>
  <c r="G10" i="11"/>
  <c r="E10" i="11"/>
  <c r="E8" i="11" s="1"/>
  <c r="D10" i="11"/>
  <c r="D8" i="11" s="1"/>
  <c r="C10" i="11"/>
  <c r="B10" i="11"/>
  <c r="U8" i="11"/>
  <c r="S8" i="11"/>
  <c r="R8" i="11"/>
  <c r="Q8" i="11"/>
  <c r="M8" i="11"/>
  <c r="J8" i="11"/>
  <c r="H8" i="11"/>
  <c r="C8" i="11"/>
  <c r="B8" i="11" s="1"/>
  <c r="L34" i="10"/>
  <c r="G34" i="10"/>
  <c r="B34" i="10"/>
  <c r="L33" i="10"/>
  <c r="G33" i="10"/>
  <c r="B33" i="10"/>
  <c r="X31" i="10"/>
  <c r="X8" i="10" s="1"/>
  <c r="W31" i="10"/>
  <c r="W8" i="10" s="1"/>
  <c r="V31" i="10"/>
  <c r="U31" i="10"/>
  <c r="T31" i="10"/>
  <c r="S31" i="10"/>
  <c r="R31" i="10"/>
  <c r="Q31" i="10"/>
  <c r="P31" i="10"/>
  <c r="P8" i="10" s="1"/>
  <c r="O31" i="10"/>
  <c r="O8" i="10" s="1"/>
  <c r="N31" i="10"/>
  <c r="M31" i="10"/>
  <c r="K31" i="10"/>
  <c r="J31" i="10"/>
  <c r="I31" i="10"/>
  <c r="H31" i="10"/>
  <c r="G31" i="10"/>
  <c r="F31" i="10"/>
  <c r="E31" i="10"/>
  <c r="D31" i="10"/>
  <c r="B31" i="10" s="1"/>
  <c r="C31" i="10"/>
  <c r="L29" i="10"/>
  <c r="G29" i="10"/>
  <c r="B29" i="10"/>
  <c r="L28" i="10"/>
  <c r="G28" i="10"/>
  <c r="B28" i="10"/>
  <c r="L27" i="10"/>
  <c r="G27" i="10"/>
  <c r="B27" i="10"/>
  <c r="L26" i="10"/>
  <c r="G26" i="10"/>
  <c r="B26" i="10"/>
  <c r="L25" i="10"/>
  <c r="G25" i="10"/>
  <c r="B25" i="10"/>
  <c r="L24" i="10"/>
  <c r="G24" i="10"/>
  <c r="B24" i="10"/>
  <c r="L23" i="10"/>
  <c r="G23" i="10"/>
  <c r="B23" i="10"/>
  <c r="L22" i="10"/>
  <c r="G22" i="10"/>
  <c r="B22" i="10"/>
  <c r="L21" i="10"/>
  <c r="G21" i="10"/>
  <c r="B21" i="10"/>
  <c r="L20" i="10"/>
  <c r="G20" i="10"/>
  <c r="B20" i="10"/>
  <c r="L19" i="10"/>
  <c r="G19" i="10"/>
  <c r="B19" i="10"/>
  <c r="L18" i="10"/>
  <c r="G18" i="10"/>
  <c r="B18" i="10"/>
  <c r="L17" i="10"/>
  <c r="G17" i="10"/>
  <c r="B17" i="10"/>
  <c r="L16" i="10"/>
  <c r="G16" i="10"/>
  <c r="B16" i="10"/>
  <c r="L15" i="10"/>
  <c r="G15" i="10"/>
  <c r="B15" i="10"/>
  <c r="L14" i="10"/>
  <c r="G14" i="10"/>
  <c r="B14" i="10"/>
  <c r="L13" i="10"/>
  <c r="G13" i="10"/>
  <c r="B13" i="10"/>
  <c r="L12" i="10"/>
  <c r="G12" i="10"/>
  <c r="B12" i="10"/>
  <c r="X10" i="10"/>
  <c r="W10" i="10"/>
  <c r="V10" i="10"/>
  <c r="U10" i="10"/>
  <c r="U8" i="10" s="1"/>
  <c r="T10" i="10"/>
  <c r="L10" i="10" s="1"/>
  <c r="S10" i="10"/>
  <c r="R10" i="10"/>
  <c r="Q10" i="10"/>
  <c r="P10" i="10"/>
  <c r="O10" i="10"/>
  <c r="N10" i="10"/>
  <c r="M10" i="10"/>
  <c r="M8" i="10" s="1"/>
  <c r="J10" i="10"/>
  <c r="I10" i="10"/>
  <c r="H10" i="10"/>
  <c r="G10" i="10" s="1"/>
  <c r="E10" i="10"/>
  <c r="D10" i="10"/>
  <c r="C10" i="10"/>
  <c r="C8" i="10" s="1"/>
  <c r="B8" i="10" s="1"/>
  <c r="B10" i="10"/>
  <c r="V8" i="10"/>
  <c r="S8" i="10"/>
  <c r="R8" i="10"/>
  <c r="Q8" i="10"/>
  <c r="N8" i="10"/>
  <c r="J8" i="10"/>
  <c r="I8" i="10"/>
  <c r="H8" i="10"/>
  <c r="G8" i="10" s="1"/>
  <c r="E8" i="10"/>
  <c r="D8" i="10"/>
  <c r="L34" i="9"/>
  <c r="G34" i="9"/>
  <c r="B34" i="9"/>
  <c r="L33" i="9"/>
  <c r="G33" i="9"/>
  <c r="B33" i="9"/>
  <c r="X31" i="9"/>
  <c r="W31" i="9"/>
  <c r="W8" i="9" s="1"/>
  <c r="V31" i="9"/>
  <c r="U31" i="9"/>
  <c r="T31" i="9"/>
  <c r="S31" i="9"/>
  <c r="R31" i="9"/>
  <c r="Q31" i="9"/>
  <c r="P31" i="9"/>
  <c r="O31" i="9"/>
  <c r="O8" i="9" s="1"/>
  <c r="N31" i="9"/>
  <c r="M31" i="9"/>
  <c r="J31" i="9"/>
  <c r="I31" i="9"/>
  <c r="H31" i="9"/>
  <c r="G31" i="9"/>
  <c r="F31" i="9"/>
  <c r="E31" i="9"/>
  <c r="D31" i="9"/>
  <c r="C31" i="9"/>
  <c r="B31" i="9" s="1"/>
  <c r="L29" i="9"/>
  <c r="G29" i="9"/>
  <c r="B29" i="9"/>
  <c r="L28" i="9"/>
  <c r="G28" i="9"/>
  <c r="B28" i="9"/>
  <c r="L27" i="9"/>
  <c r="G27" i="9"/>
  <c r="B27" i="9"/>
  <c r="L26" i="9"/>
  <c r="G26" i="9"/>
  <c r="B26" i="9"/>
  <c r="L25" i="9"/>
  <c r="G25" i="9"/>
  <c r="B25" i="9"/>
  <c r="L24" i="9"/>
  <c r="G24" i="9"/>
  <c r="B24" i="9"/>
  <c r="L23" i="9"/>
  <c r="G23" i="9"/>
  <c r="B23" i="9"/>
  <c r="L22" i="9"/>
  <c r="G22" i="9"/>
  <c r="B22" i="9"/>
  <c r="L21" i="9"/>
  <c r="G21" i="9"/>
  <c r="B21" i="9"/>
  <c r="L20" i="9"/>
  <c r="G20" i="9"/>
  <c r="B20" i="9"/>
  <c r="L19" i="9"/>
  <c r="G19" i="9"/>
  <c r="B19" i="9"/>
  <c r="L18" i="9"/>
  <c r="G18" i="9"/>
  <c r="B18" i="9"/>
  <c r="L17" i="9"/>
  <c r="G17" i="9"/>
  <c r="B17" i="9"/>
  <c r="L16" i="9"/>
  <c r="G16" i="9"/>
  <c r="B16" i="9"/>
  <c r="L15" i="9"/>
  <c r="G15" i="9"/>
  <c r="B15" i="9"/>
  <c r="L14" i="9"/>
  <c r="G14" i="9"/>
  <c r="B14" i="9"/>
  <c r="L13" i="9"/>
  <c r="G13" i="9"/>
  <c r="B13" i="9"/>
  <c r="L12" i="9"/>
  <c r="G12" i="9"/>
  <c r="B12" i="9"/>
  <c r="X10" i="9"/>
  <c r="W10" i="9"/>
  <c r="V10" i="9"/>
  <c r="V8" i="9" s="1"/>
  <c r="U10" i="9"/>
  <c r="U8" i="9" s="1"/>
  <c r="T10" i="9"/>
  <c r="T8" i="9" s="1"/>
  <c r="S10" i="9"/>
  <c r="S8" i="9" s="1"/>
  <c r="R10" i="9"/>
  <c r="Q10" i="9"/>
  <c r="P10" i="9"/>
  <c r="O10" i="9"/>
  <c r="N10" i="9"/>
  <c r="N8" i="9" s="1"/>
  <c r="M10" i="9"/>
  <c r="M8" i="9" s="1"/>
  <c r="J10" i="9"/>
  <c r="J8" i="9" s="1"/>
  <c r="G8" i="9" s="1"/>
  <c r="I10" i="9"/>
  <c r="H10" i="9"/>
  <c r="G10" i="9" s="1"/>
  <c r="E10" i="9"/>
  <c r="E8" i="9" s="1"/>
  <c r="D10" i="9"/>
  <c r="D8" i="9" s="1"/>
  <c r="C10" i="9"/>
  <c r="C8" i="9" s="1"/>
  <c r="B10" i="9"/>
  <c r="X8" i="9"/>
  <c r="R8" i="9"/>
  <c r="Q8" i="9"/>
  <c r="P8" i="9"/>
  <c r="I8" i="9"/>
  <c r="H8" i="9"/>
  <c r="L34" i="8"/>
  <c r="G34" i="8"/>
  <c r="B34" i="8"/>
  <c r="L33" i="8"/>
  <c r="G33" i="8"/>
  <c r="B33" i="8"/>
  <c r="X31" i="8"/>
  <c r="W31" i="8"/>
  <c r="V31" i="8"/>
  <c r="U31" i="8"/>
  <c r="T31" i="8"/>
  <c r="S31" i="8"/>
  <c r="R31" i="8"/>
  <c r="R8" i="8" s="1"/>
  <c r="Q31" i="8"/>
  <c r="P31" i="8"/>
  <c r="O31" i="8"/>
  <c r="L31" i="8" s="1"/>
  <c r="N31" i="8"/>
  <c r="M31" i="8"/>
  <c r="K31" i="8"/>
  <c r="J31" i="8"/>
  <c r="I31" i="8"/>
  <c r="I8" i="8" s="1"/>
  <c r="H31" i="8"/>
  <c r="G31" i="8"/>
  <c r="F31" i="8"/>
  <c r="E31" i="8"/>
  <c r="D31" i="8"/>
  <c r="C31" i="8"/>
  <c r="B31" i="8"/>
  <c r="L29" i="8"/>
  <c r="G29" i="8"/>
  <c r="B29" i="8"/>
  <c r="L28" i="8"/>
  <c r="G28" i="8"/>
  <c r="B28" i="8"/>
  <c r="L27" i="8"/>
  <c r="G27" i="8"/>
  <c r="B27" i="8"/>
  <c r="L26" i="8"/>
  <c r="G26" i="8"/>
  <c r="B26" i="8"/>
  <c r="L25" i="8"/>
  <c r="G25" i="8"/>
  <c r="B25" i="8"/>
  <c r="L24" i="8"/>
  <c r="G24" i="8"/>
  <c r="B24" i="8"/>
  <c r="L23" i="8"/>
  <c r="G23" i="8"/>
  <c r="B23" i="8"/>
  <c r="L22" i="8"/>
  <c r="G22" i="8"/>
  <c r="B22" i="8"/>
  <c r="L21" i="8"/>
  <c r="G21" i="8"/>
  <c r="B21" i="8"/>
  <c r="L20" i="8"/>
  <c r="G20" i="8"/>
  <c r="B20" i="8"/>
  <c r="L19" i="8"/>
  <c r="G19" i="8"/>
  <c r="B19" i="8"/>
  <c r="L18" i="8"/>
  <c r="G18" i="8"/>
  <c r="B18" i="8"/>
  <c r="L17" i="8"/>
  <c r="G17" i="8"/>
  <c r="B17" i="8"/>
  <c r="L16" i="8"/>
  <c r="G16" i="8"/>
  <c r="B16" i="8"/>
  <c r="L15" i="8"/>
  <c r="G15" i="8"/>
  <c r="B15" i="8"/>
  <c r="L14" i="8"/>
  <c r="G14" i="8"/>
  <c r="B14" i="8"/>
  <c r="L13" i="8"/>
  <c r="G13" i="8"/>
  <c r="B13" i="8"/>
  <c r="L12" i="8"/>
  <c r="G12" i="8"/>
  <c r="B12" i="8"/>
  <c r="X10" i="8"/>
  <c r="W10" i="8"/>
  <c r="W8" i="8" s="1"/>
  <c r="V10" i="8"/>
  <c r="V8" i="8" s="1"/>
  <c r="U10" i="8"/>
  <c r="T10" i="8"/>
  <c r="T8" i="8" s="1"/>
  <c r="S10" i="8"/>
  <c r="R10" i="8"/>
  <c r="Q10" i="8"/>
  <c r="P10" i="8"/>
  <c r="O10" i="8"/>
  <c r="O8" i="8" s="1"/>
  <c r="N10" i="8"/>
  <c r="N8" i="8" s="1"/>
  <c r="M10" i="8"/>
  <c r="L10" i="8"/>
  <c r="J10" i="8"/>
  <c r="I10" i="8"/>
  <c r="H10" i="8"/>
  <c r="G10" i="8" s="1"/>
  <c r="E10" i="8"/>
  <c r="E8" i="8" s="1"/>
  <c r="D10" i="8"/>
  <c r="D8" i="8" s="1"/>
  <c r="B8" i="8" s="1"/>
  <c r="C10" i="8"/>
  <c r="B10" i="8"/>
  <c r="X8" i="8"/>
  <c r="U8" i="8"/>
  <c r="S8" i="8"/>
  <c r="Q8" i="8"/>
  <c r="P8" i="8"/>
  <c r="M8" i="8"/>
  <c r="J8" i="8"/>
  <c r="H8" i="8"/>
  <c r="G8" i="8" s="1"/>
  <c r="C8" i="8"/>
  <c r="L34" i="7"/>
  <c r="G34" i="7"/>
  <c r="B34" i="7"/>
  <c r="L33" i="7"/>
  <c r="G33" i="7"/>
  <c r="B33" i="7"/>
  <c r="X31" i="7"/>
  <c r="W31" i="7"/>
  <c r="W8" i="7" s="1"/>
  <c r="V31" i="7"/>
  <c r="U31" i="7"/>
  <c r="T31" i="7"/>
  <c r="S31" i="7"/>
  <c r="R31" i="7"/>
  <c r="Q31" i="7"/>
  <c r="P31" i="7"/>
  <c r="O31" i="7"/>
  <c r="O8" i="7" s="1"/>
  <c r="N31" i="7"/>
  <c r="M31" i="7"/>
  <c r="K31" i="7"/>
  <c r="J31" i="7"/>
  <c r="I31" i="7"/>
  <c r="H31" i="7"/>
  <c r="G31" i="7"/>
  <c r="E31" i="7"/>
  <c r="D31" i="7"/>
  <c r="C31" i="7"/>
  <c r="B31" i="7" s="1"/>
  <c r="L29" i="7"/>
  <c r="G29" i="7"/>
  <c r="B29" i="7"/>
  <c r="L28" i="7"/>
  <c r="G28" i="7"/>
  <c r="B28" i="7"/>
  <c r="L27" i="7"/>
  <c r="G27" i="7"/>
  <c r="B27" i="7"/>
  <c r="L26" i="7"/>
  <c r="G26" i="7"/>
  <c r="B26" i="7"/>
  <c r="L25" i="7"/>
  <c r="G25" i="7"/>
  <c r="B25" i="7"/>
  <c r="L24" i="7"/>
  <c r="G24" i="7"/>
  <c r="B24" i="7"/>
  <c r="L23" i="7"/>
  <c r="G23" i="7"/>
  <c r="B23" i="7"/>
  <c r="L22" i="7"/>
  <c r="G22" i="7"/>
  <c r="B22" i="7"/>
  <c r="L21" i="7"/>
  <c r="G21" i="7"/>
  <c r="B21" i="7"/>
  <c r="L20" i="7"/>
  <c r="G20" i="7"/>
  <c r="B20" i="7"/>
  <c r="L19" i="7"/>
  <c r="G19" i="7"/>
  <c r="B19" i="7"/>
  <c r="L18" i="7"/>
  <c r="G18" i="7"/>
  <c r="B18" i="7"/>
  <c r="L17" i="7"/>
  <c r="G17" i="7"/>
  <c r="B17" i="7"/>
  <c r="L16" i="7"/>
  <c r="G16" i="7"/>
  <c r="B16" i="7"/>
  <c r="L15" i="7"/>
  <c r="G15" i="7"/>
  <c r="B15" i="7"/>
  <c r="L14" i="7"/>
  <c r="G14" i="7"/>
  <c r="B14" i="7"/>
  <c r="L13" i="7"/>
  <c r="G13" i="7"/>
  <c r="B13" i="7"/>
  <c r="L12" i="7"/>
  <c r="G12" i="7"/>
  <c r="B12" i="7"/>
  <c r="X10" i="7"/>
  <c r="W10" i="7"/>
  <c r="V10" i="7"/>
  <c r="U10" i="7"/>
  <c r="T10" i="7"/>
  <c r="T8" i="7" s="1"/>
  <c r="S10" i="7"/>
  <c r="S8" i="7" s="1"/>
  <c r="R10" i="7"/>
  <c r="Q10" i="7"/>
  <c r="P10" i="7"/>
  <c r="O10" i="7"/>
  <c r="N10" i="7"/>
  <c r="M10" i="7"/>
  <c r="J10" i="7"/>
  <c r="G10" i="7" s="1"/>
  <c r="I10" i="7"/>
  <c r="H10" i="7"/>
  <c r="E10" i="7"/>
  <c r="D10" i="7"/>
  <c r="C10" i="7"/>
  <c r="B10" i="7"/>
  <c r="X8" i="7"/>
  <c r="V8" i="7"/>
  <c r="U8" i="7"/>
  <c r="R8" i="7"/>
  <c r="Q8" i="7"/>
  <c r="P8" i="7"/>
  <c r="N8" i="7"/>
  <c r="M8" i="7"/>
  <c r="I8" i="7"/>
  <c r="H8" i="7"/>
  <c r="E8" i="7"/>
  <c r="D8" i="7"/>
  <c r="C8" i="7"/>
  <c r="B8" i="7" s="1"/>
  <c r="L34" i="6"/>
  <c r="G34" i="6"/>
  <c r="B34" i="6"/>
  <c r="L33" i="6"/>
  <c r="G33" i="6"/>
  <c r="B33" i="6"/>
  <c r="X31" i="6"/>
  <c r="W31" i="6"/>
  <c r="W8" i="6" s="1"/>
  <c r="V31" i="6"/>
  <c r="U31" i="6"/>
  <c r="T31" i="6"/>
  <c r="S31" i="6"/>
  <c r="R31" i="6"/>
  <c r="Q31" i="6"/>
  <c r="P31" i="6"/>
  <c r="O31" i="6"/>
  <c r="O8" i="6" s="1"/>
  <c r="N31" i="6"/>
  <c r="M31" i="6"/>
  <c r="L31" i="6" s="1"/>
  <c r="K31" i="6"/>
  <c r="J31" i="6"/>
  <c r="I31" i="6"/>
  <c r="H31" i="6"/>
  <c r="G31" i="6"/>
  <c r="E31" i="6"/>
  <c r="D31" i="6"/>
  <c r="C31" i="6"/>
  <c r="B31" i="6" s="1"/>
  <c r="L29" i="6"/>
  <c r="G29" i="6"/>
  <c r="B29" i="6"/>
  <c r="L28" i="6"/>
  <c r="G28" i="6"/>
  <c r="B28" i="6"/>
  <c r="L27" i="6"/>
  <c r="G27" i="6"/>
  <c r="B27" i="6"/>
  <c r="L26" i="6"/>
  <c r="G26" i="6"/>
  <c r="B26" i="6"/>
  <c r="L25" i="6"/>
  <c r="G25" i="6"/>
  <c r="B25" i="6"/>
  <c r="L24" i="6"/>
  <c r="G24" i="6"/>
  <c r="B24" i="6"/>
  <c r="L23" i="6"/>
  <c r="G23" i="6"/>
  <c r="B23" i="6"/>
  <c r="L22" i="6"/>
  <c r="G22" i="6"/>
  <c r="B22" i="6"/>
  <c r="L21" i="6"/>
  <c r="G21" i="6"/>
  <c r="B21" i="6"/>
  <c r="L20" i="6"/>
  <c r="G20" i="6"/>
  <c r="B20" i="6"/>
  <c r="L19" i="6"/>
  <c r="G19" i="6"/>
  <c r="B19" i="6"/>
  <c r="L18" i="6"/>
  <c r="G18" i="6"/>
  <c r="B18" i="6"/>
  <c r="L17" i="6"/>
  <c r="G17" i="6"/>
  <c r="B17" i="6"/>
  <c r="L16" i="6"/>
  <c r="G16" i="6"/>
  <c r="B16" i="6"/>
  <c r="L15" i="6"/>
  <c r="G15" i="6"/>
  <c r="B15" i="6"/>
  <c r="L14" i="6"/>
  <c r="G14" i="6"/>
  <c r="B14" i="6"/>
  <c r="L13" i="6"/>
  <c r="G13" i="6"/>
  <c r="B13" i="6"/>
  <c r="L12" i="6"/>
  <c r="G12" i="6"/>
  <c r="B12" i="6"/>
  <c r="X10" i="6"/>
  <c r="W10" i="6"/>
  <c r="V10" i="6"/>
  <c r="U10" i="6"/>
  <c r="U8" i="6" s="1"/>
  <c r="T10" i="6"/>
  <c r="S10" i="6"/>
  <c r="S8" i="6" s="1"/>
  <c r="R10" i="6"/>
  <c r="Q10" i="6"/>
  <c r="Q8" i="6" s="1"/>
  <c r="P10" i="6"/>
  <c r="O10" i="6"/>
  <c r="N10" i="6"/>
  <c r="M10" i="6"/>
  <c r="M8" i="6" s="1"/>
  <c r="J10" i="6"/>
  <c r="J8" i="6" s="1"/>
  <c r="I10" i="6"/>
  <c r="H10" i="6"/>
  <c r="G10" i="6" s="1"/>
  <c r="E10" i="6"/>
  <c r="D10" i="6"/>
  <c r="C10" i="6"/>
  <c r="C8" i="6" s="1"/>
  <c r="B8" i="6" s="1"/>
  <c r="X8" i="6"/>
  <c r="V8" i="6"/>
  <c r="T8" i="6"/>
  <c r="R8" i="6"/>
  <c r="P8" i="6"/>
  <c r="N8" i="6"/>
  <c r="I8" i="6"/>
  <c r="E8" i="6"/>
  <c r="D8" i="6"/>
  <c r="L34" i="5"/>
  <c r="G34" i="5"/>
  <c r="B34" i="5"/>
  <c r="L33" i="5"/>
  <c r="G33" i="5"/>
  <c r="B33" i="5"/>
  <c r="X31" i="5"/>
  <c r="W31" i="5"/>
  <c r="W8" i="5" s="1"/>
  <c r="V31" i="5"/>
  <c r="U31" i="5"/>
  <c r="T31" i="5"/>
  <c r="S31" i="5"/>
  <c r="R31" i="5"/>
  <c r="Q31" i="5"/>
  <c r="P31" i="5"/>
  <c r="O31" i="5"/>
  <c r="O8" i="5" s="1"/>
  <c r="N31" i="5"/>
  <c r="M31" i="5"/>
  <c r="L31" i="5" s="1"/>
  <c r="J31" i="5"/>
  <c r="I31" i="5"/>
  <c r="H31" i="5"/>
  <c r="G31" i="5" s="1"/>
  <c r="F31" i="5"/>
  <c r="E31" i="5"/>
  <c r="D31" i="5"/>
  <c r="C31" i="5"/>
  <c r="B31" i="5" s="1"/>
  <c r="L29" i="5"/>
  <c r="G29" i="5"/>
  <c r="B29" i="5"/>
  <c r="L28" i="5"/>
  <c r="G28" i="5"/>
  <c r="B28" i="5"/>
  <c r="L27" i="5"/>
  <c r="G27" i="5"/>
  <c r="B27" i="5"/>
  <c r="L26" i="5"/>
  <c r="G26" i="5"/>
  <c r="B26" i="5"/>
  <c r="L25" i="5"/>
  <c r="G25" i="5"/>
  <c r="B25" i="5"/>
  <c r="L24" i="5"/>
  <c r="G24" i="5"/>
  <c r="B24" i="5"/>
  <c r="L23" i="5"/>
  <c r="G23" i="5"/>
  <c r="B23" i="5"/>
  <c r="L22" i="5"/>
  <c r="G22" i="5"/>
  <c r="B22" i="5"/>
  <c r="L21" i="5"/>
  <c r="G21" i="5"/>
  <c r="B21" i="5"/>
  <c r="L20" i="5"/>
  <c r="G20" i="5"/>
  <c r="B20" i="5"/>
  <c r="L19" i="5"/>
  <c r="G19" i="5"/>
  <c r="B19" i="5"/>
  <c r="L18" i="5"/>
  <c r="G18" i="5"/>
  <c r="B18" i="5"/>
  <c r="L17" i="5"/>
  <c r="G17" i="5"/>
  <c r="B17" i="5"/>
  <c r="L16" i="5"/>
  <c r="G16" i="5"/>
  <c r="B16" i="5"/>
  <c r="L15" i="5"/>
  <c r="G15" i="5"/>
  <c r="B15" i="5"/>
  <c r="L14" i="5"/>
  <c r="G14" i="5"/>
  <c r="B14" i="5"/>
  <c r="L13" i="5"/>
  <c r="G13" i="5"/>
  <c r="B13" i="5"/>
  <c r="L12" i="5"/>
  <c r="G12" i="5"/>
  <c r="B12" i="5"/>
  <c r="X10" i="5"/>
  <c r="W10" i="5"/>
  <c r="V10" i="5"/>
  <c r="U10" i="5"/>
  <c r="U8" i="5" s="1"/>
  <c r="T10" i="5"/>
  <c r="T8" i="5" s="1"/>
  <c r="S10" i="5"/>
  <c r="S8" i="5" s="1"/>
  <c r="R10" i="5"/>
  <c r="Q10" i="5"/>
  <c r="P10" i="5"/>
  <c r="O10" i="5"/>
  <c r="N10" i="5"/>
  <c r="M10" i="5"/>
  <c r="M8" i="5" s="1"/>
  <c r="J10" i="5"/>
  <c r="G10" i="5" s="1"/>
  <c r="I10" i="5"/>
  <c r="H10" i="5"/>
  <c r="E10" i="5"/>
  <c r="D10" i="5"/>
  <c r="C10" i="5"/>
  <c r="C8" i="5" s="1"/>
  <c r="B8" i="5" s="1"/>
  <c r="X8" i="5"/>
  <c r="V8" i="5"/>
  <c r="R8" i="5"/>
  <c r="Q8" i="5"/>
  <c r="P8" i="5"/>
  <c r="N8" i="5"/>
  <c r="I8" i="5"/>
  <c r="H8" i="5"/>
  <c r="E8" i="5"/>
  <c r="D8" i="5"/>
  <c r="L34" i="4"/>
  <c r="G34" i="4"/>
  <c r="B34" i="4"/>
  <c r="L33" i="4"/>
  <c r="G33" i="4"/>
  <c r="B33" i="4"/>
  <c r="X31" i="4"/>
  <c r="W31" i="4"/>
  <c r="V31" i="4"/>
  <c r="U31" i="4"/>
  <c r="T31" i="4"/>
  <c r="S31" i="4"/>
  <c r="R31" i="4"/>
  <c r="Q31" i="4"/>
  <c r="P31" i="4"/>
  <c r="O31" i="4"/>
  <c r="N31" i="4"/>
  <c r="L31" i="4" s="1"/>
  <c r="M31" i="4"/>
  <c r="J31" i="4"/>
  <c r="I31" i="4"/>
  <c r="H31" i="4"/>
  <c r="G31" i="4" s="1"/>
  <c r="E31" i="4"/>
  <c r="D31" i="4"/>
  <c r="B31" i="4" s="1"/>
  <c r="C31" i="4"/>
  <c r="L29" i="4"/>
  <c r="G29" i="4"/>
  <c r="B29" i="4"/>
  <c r="L28" i="4"/>
  <c r="G28" i="4"/>
  <c r="B28" i="4"/>
  <c r="L27" i="4"/>
  <c r="G27" i="4"/>
  <c r="B27" i="4"/>
  <c r="L26" i="4"/>
  <c r="G26" i="4"/>
  <c r="B26" i="4"/>
  <c r="L25" i="4"/>
  <c r="G25" i="4"/>
  <c r="B25" i="4"/>
  <c r="L24" i="4"/>
  <c r="G24" i="4"/>
  <c r="B24" i="4"/>
  <c r="L23" i="4"/>
  <c r="G23" i="4"/>
  <c r="B23" i="4"/>
  <c r="L22" i="4"/>
  <c r="G22" i="4"/>
  <c r="B22" i="4"/>
  <c r="L21" i="4"/>
  <c r="G21" i="4"/>
  <c r="B21" i="4"/>
  <c r="L20" i="4"/>
  <c r="G20" i="4"/>
  <c r="B20" i="4"/>
  <c r="L19" i="4"/>
  <c r="G19" i="4"/>
  <c r="B19" i="4"/>
  <c r="L18" i="4"/>
  <c r="G18" i="4"/>
  <c r="B18" i="4"/>
  <c r="L17" i="4"/>
  <c r="G17" i="4"/>
  <c r="B17" i="4"/>
  <c r="L16" i="4"/>
  <c r="G16" i="4"/>
  <c r="B16" i="4"/>
  <c r="L15" i="4"/>
  <c r="G15" i="4"/>
  <c r="B15" i="4"/>
  <c r="L14" i="4"/>
  <c r="G14" i="4"/>
  <c r="B14" i="4"/>
  <c r="L13" i="4"/>
  <c r="G13" i="4"/>
  <c r="B13" i="4"/>
  <c r="L12" i="4"/>
  <c r="G12" i="4"/>
  <c r="B12" i="4"/>
  <c r="X10" i="4"/>
  <c r="W10" i="4"/>
  <c r="V10" i="4"/>
  <c r="U10" i="4"/>
  <c r="T10" i="4"/>
  <c r="T8" i="4" s="1"/>
  <c r="S10" i="4"/>
  <c r="R10" i="4"/>
  <c r="L10" i="4" s="1"/>
  <c r="Q10" i="4"/>
  <c r="P10" i="4"/>
  <c r="O10" i="4"/>
  <c r="N10" i="4"/>
  <c r="M10" i="4"/>
  <c r="J10" i="4"/>
  <c r="I10" i="4"/>
  <c r="I8" i="4" s="1"/>
  <c r="H10" i="4"/>
  <c r="G10" i="4" s="1"/>
  <c r="E10" i="4"/>
  <c r="D10" i="4"/>
  <c r="C10" i="4"/>
  <c r="B10" i="4"/>
  <c r="X8" i="4"/>
  <c r="W8" i="4"/>
  <c r="V8" i="4"/>
  <c r="U8" i="4"/>
  <c r="S8" i="4"/>
  <c r="Q8" i="4"/>
  <c r="P8" i="4"/>
  <c r="O8" i="4"/>
  <c r="N8" i="4"/>
  <c r="M8" i="4"/>
  <c r="J8" i="4"/>
  <c r="H8" i="4"/>
  <c r="E8" i="4"/>
  <c r="D8" i="4"/>
  <c r="C8" i="4"/>
  <c r="B8" i="4" s="1"/>
  <c r="L34" i="3"/>
  <c r="G34" i="3"/>
  <c r="B34" i="3"/>
  <c r="L33" i="3"/>
  <c r="G33" i="3"/>
  <c r="B33" i="3"/>
  <c r="X31" i="3"/>
  <c r="W31" i="3"/>
  <c r="W8" i="3" s="1"/>
  <c r="V31" i="3"/>
  <c r="U31" i="3"/>
  <c r="T31" i="3"/>
  <c r="S31" i="3"/>
  <c r="R31" i="3"/>
  <c r="Q31" i="3"/>
  <c r="P31" i="3"/>
  <c r="O31" i="3"/>
  <c r="O8" i="3" s="1"/>
  <c r="N31" i="3"/>
  <c r="M31" i="3"/>
  <c r="J31" i="3"/>
  <c r="I31" i="3"/>
  <c r="H31" i="3"/>
  <c r="G31" i="3"/>
  <c r="F31" i="3"/>
  <c r="E31" i="3"/>
  <c r="D31" i="3"/>
  <c r="C31" i="3"/>
  <c r="B31" i="3" s="1"/>
  <c r="L29" i="3"/>
  <c r="G29" i="3"/>
  <c r="B29" i="3"/>
  <c r="L28" i="3"/>
  <c r="G28" i="3"/>
  <c r="B28" i="3"/>
  <c r="L27" i="3"/>
  <c r="G27" i="3"/>
  <c r="B27" i="3"/>
  <c r="L26" i="3"/>
  <c r="G26" i="3"/>
  <c r="B26" i="3"/>
  <c r="L25" i="3"/>
  <c r="G25" i="3"/>
  <c r="B25" i="3"/>
  <c r="L24" i="3"/>
  <c r="G24" i="3"/>
  <c r="B24" i="3"/>
  <c r="L23" i="3"/>
  <c r="G23" i="3"/>
  <c r="B23" i="3"/>
  <c r="L22" i="3"/>
  <c r="G22" i="3"/>
  <c r="B22" i="3"/>
  <c r="L21" i="3"/>
  <c r="G21" i="3"/>
  <c r="B21" i="3"/>
  <c r="L20" i="3"/>
  <c r="G20" i="3"/>
  <c r="B20" i="3"/>
  <c r="L19" i="3"/>
  <c r="G19" i="3"/>
  <c r="B19" i="3"/>
  <c r="L18" i="3"/>
  <c r="G18" i="3"/>
  <c r="B18" i="3"/>
  <c r="L17" i="3"/>
  <c r="G17" i="3"/>
  <c r="B17" i="3"/>
  <c r="L16" i="3"/>
  <c r="G16" i="3"/>
  <c r="B16" i="3"/>
  <c r="L15" i="3"/>
  <c r="G15" i="3"/>
  <c r="B15" i="3"/>
  <c r="L14" i="3"/>
  <c r="G14" i="3"/>
  <c r="B14" i="3"/>
  <c r="L13" i="3"/>
  <c r="G13" i="3"/>
  <c r="B13" i="3"/>
  <c r="L12" i="3"/>
  <c r="G12" i="3"/>
  <c r="B12" i="3"/>
  <c r="X10" i="3"/>
  <c r="W10" i="3"/>
  <c r="V10" i="3"/>
  <c r="U10" i="3"/>
  <c r="T10" i="3"/>
  <c r="T8" i="3" s="1"/>
  <c r="S10" i="3"/>
  <c r="L10" i="3" s="1"/>
  <c r="R10" i="3"/>
  <c r="Q10" i="3"/>
  <c r="P10" i="3"/>
  <c r="O10" i="3"/>
  <c r="N10" i="3"/>
  <c r="M10" i="3"/>
  <c r="J10" i="3"/>
  <c r="G10" i="3" s="1"/>
  <c r="I10" i="3"/>
  <c r="H10" i="3"/>
  <c r="E10" i="3"/>
  <c r="D10" i="3"/>
  <c r="C10" i="3"/>
  <c r="B10" i="3"/>
  <c r="X8" i="3"/>
  <c r="V8" i="3"/>
  <c r="U8" i="3"/>
  <c r="R8" i="3"/>
  <c r="Q8" i="3"/>
  <c r="P8" i="3"/>
  <c r="N8" i="3"/>
  <c r="M8" i="3"/>
  <c r="I8" i="3"/>
  <c r="H8" i="3"/>
  <c r="E8" i="3"/>
  <c r="D8" i="3"/>
  <c r="C8" i="3"/>
  <c r="B8" i="3" s="1"/>
  <c r="L34" i="2"/>
  <c r="G34" i="2"/>
  <c r="B34" i="2"/>
  <c r="L33" i="2"/>
  <c r="G33" i="2"/>
  <c r="B33" i="2"/>
  <c r="X31" i="2"/>
  <c r="W31" i="2"/>
  <c r="W8" i="2" s="1"/>
  <c r="V31" i="2"/>
  <c r="V8" i="2" s="1"/>
  <c r="U31" i="2"/>
  <c r="T31" i="2"/>
  <c r="S31" i="2"/>
  <c r="R31" i="2"/>
  <c r="Q31" i="2"/>
  <c r="P31" i="2"/>
  <c r="O31" i="2"/>
  <c r="O8" i="2" s="1"/>
  <c r="N31" i="2"/>
  <c r="N8" i="2" s="1"/>
  <c r="M31" i="2"/>
  <c r="L31" i="2" s="1"/>
  <c r="K31" i="2"/>
  <c r="J31" i="2"/>
  <c r="I31" i="2"/>
  <c r="H31" i="2"/>
  <c r="G31" i="2"/>
  <c r="E31" i="2"/>
  <c r="D31" i="2"/>
  <c r="C31" i="2"/>
  <c r="B31" i="2" s="1"/>
  <c r="L29" i="2"/>
  <c r="G29" i="2"/>
  <c r="B29" i="2"/>
  <c r="L28" i="2"/>
  <c r="G28" i="2"/>
  <c r="B28" i="2"/>
  <c r="L27" i="2"/>
  <c r="G27" i="2"/>
  <c r="B27" i="2"/>
  <c r="L26" i="2"/>
  <c r="G26" i="2"/>
  <c r="B26" i="2"/>
  <c r="L25" i="2"/>
  <c r="G25" i="2"/>
  <c r="B25" i="2"/>
  <c r="L24" i="2"/>
  <c r="G24" i="2"/>
  <c r="B24" i="2"/>
  <c r="L23" i="2"/>
  <c r="G23" i="2"/>
  <c r="B23" i="2"/>
  <c r="L22" i="2"/>
  <c r="G22" i="2"/>
  <c r="B22" i="2"/>
  <c r="L21" i="2"/>
  <c r="G21" i="2"/>
  <c r="B21" i="2"/>
  <c r="L20" i="2"/>
  <c r="G20" i="2"/>
  <c r="B20" i="2"/>
  <c r="L19" i="2"/>
  <c r="G19" i="2"/>
  <c r="B19" i="2"/>
  <c r="L18" i="2"/>
  <c r="G18" i="2"/>
  <c r="B18" i="2"/>
  <c r="L17" i="2"/>
  <c r="G17" i="2"/>
  <c r="B17" i="2"/>
  <c r="L16" i="2"/>
  <c r="G16" i="2"/>
  <c r="B16" i="2"/>
  <c r="L15" i="2"/>
  <c r="G15" i="2"/>
  <c r="B15" i="2"/>
  <c r="L14" i="2"/>
  <c r="G14" i="2"/>
  <c r="B14" i="2"/>
  <c r="L13" i="2"/>
  <c r="G13" i="2"/>
  <c r="B13" i="2"/>
  <c r="L12" i="2"/>
  <c r="G12" i="2"/>
  <c r="B12" i="2"/>
  <c r="X10" i="2"/>
  <c r="W10" i="2"/>
  <c r="V10" i="2"/>
  <c r="U10" i="2"/>
  <c r="U8" i="2" s="1"/>
  <c r="T10" i="2"/>
  <c r="T8" i="2" s="1"/>
  <c r="S10" i="2"/>
  <c r="L10" i="2" s="1"/>
  <c r="R10" i="2"/>
  <c r="Q10" i="2"/>
  <c r="P10" i="2"/>
  <c r="O10" i="2"/>
  <c r="N10" i="2"/>
  <c r="M10" i="2"/>
  <c r="M8" i="2" s="1"/>
  <c r="J10" i="2"/>
  <c r="J8" i="2" s="1"/>
  <c r="G8" i="2" s="1"/>
  <c r="I10" i="2"/>
  <c r="H10" i="2"/>
  <c r="G10" i="2" s="1"/>
  <c r="E10" i="2"/>
  <c r="D10" i="2"/>
  <c r="C10" i="2"/>
  <c r="C8" i="2" s="1"/>
  <c r="B8" i="2" s="1"/>
  <c r="B10" i="2"/>
  <c r="X8" i="2"/>
  <c r="R8" i="2"/>
  <c r="Q8" i="2"/>
  <c r="P8" i="2"/>
  <c r="I8" i="2"/>
  <c r="H8" i="2"/>
  <c r="E8" i="2"/>
  <c r="D8" i="2"/>
  <c r="P9" i="1" l="1"/>
  <c r="M11" i="1"/>
  <c r="C32" i="1"/>
  <c r="N9" i="1"/>
  <c r="C11" i="1"/>
  <c r="E9" i="1"/>
  <c r="F9" i="1"/>
  <c r="U9" i="1"/>
  <c r="H9" i="1"/>
  <c r="F32" i="1"/>
  <c r="U32" i="1"/>
  <c r="L8" i="13"/>
  <c r="H8" i="13"/>
  <c r="G8" i="13" s="1"/>
  <c r="B10" i="13"/>
  <c r="L10" i="13"/>
  <c r="S8" i="12"/>
  <c r="L8" i="12" s="1"/>
  <c r="G10" i="12"/>
  <c r="L31" i="12"/>
  <c r="L8" i="11"/>
  <c r="G8" i="11"/>
  <c r="T8" i="10"/>
  <c r="L8" i="10" s="1"/>
  <c r="L31" i="10"/>
  <c r="L8" i="9"/>
  <c r="B8" i="9"/>
  <c r="L10" i="9"/>
  <c r="L31" i="9"/>
  <c r="L8" i="8"/>
  <c r="L8" i="7"/>
  <c r="L10" i="7"/>
  <c r="J8" i="7"/>
  <c r="G8" i="7" s="1"/>
  <c r="L31" i="7"/>
  <c r="L8" i="6"/>
  <c r="H8" i="6"/>
  <c r="G8" i="6" s="1"/>
  <c r="B10" i="6"/>
  <c r="L10" i="6"/>
  <c r="L8" i="5"/>
  <c r="B10" i="5"/>
  <c r="L10" i="5"/>
  <c r="J8" i="5"/>
  <c r="G8" i="5" s="1"/>
  <c r="G8" i="4"/>
  <c r="R8" i="4"/>
  <c r="L8" i="4" s="1"/>
  <c r="J8" i="3"/>
  <c r="G8" i="3" s="1"/>
  <c r="S8" i="3"/>
  <c r="L8" i="3" s="1"/>
  <c r="L31" i="3"/>
  <c r="S8" i="2"/>
  <c r="L8" i="2" s="1"/>
  <c r="C9" i="1" l="1"/>
  <c r="M9" i="1"/>
</calcChain>
</file>

<file path=xl/sharedStrings.xml><?xml version="1.0" encoding="utf-8"?>
<sst xmlns="http://schemas.openxmlformats.org/spreadsheetml/2006/main" count="861" uniqueCount="62">
  <si>
    <t>Total</t>
  </si>
  <si>
    <t>Lugar de procedencia</t>
  </si>
  <si>
    <t>Frutas</t>
  </si>
  <si>
    <t>Hortalizas</t>
  </si>
  <si>
    <t>ESPAÑA</t>
  </si>
  <si>
    <t>EXTRANJERO</t>
  </si>
  <si>
    <t>Mercado de pescado y marisco</t>
  </si>
  <si>
    <t>Mercado de frutas y hortalizas</t>
  </si>
  <si>
    <t>Patatas</t>
  </si>
  <si>
    <t>Andalucía</t>
  </si>
  <si>
    <t>Aragón</t>
  </si>
  <si>
    <t>Asturias (Principado de)</t>
  </si>
  <si>
    <t>Baleares (Islas)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</si>
  <si>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</si>
  <si>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</si>
  <si>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</si>
  <si>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</si>
  <si>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</si>
  <si>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</si>
  <si>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</si>
  <si>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</si>
  <si>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</t>
  </si>
  <si>
    <t>Murcia</t>
  </si>
  <si>
    <t>Navarra (Comunidad foral)</t>
  </si>
  <si>
    <t>País Vasco</t>
  </si>
  <si>
    <t>Rioja (La)</t>
  </si>
  <si>
    <t>Unión Europea</t>
  </si>
  <si>
    <t>Resto extranjero</t>
  </si>
  <si>
    <t>Pescado</t>
  </si>
  <si>
    <t>fresco</t>
  </si>
  <si>
    <t>Marisco</t>
  </si>
  <si>
    <t>Congelado</t>
  </si>
  <si>
    <t>(ambos)</t>
  </si>
  <si>
    <t>Acceso a 
Banco Datos</t>
  </si>
  <si>
    <t>Índice</t>
  </si>
  <si>
    <t>Datos</t>
  </si>
  <si>
    <t xml:space="preserve">CONSUMO Y PRECIOS. COMERCIALIZACIÓN DE PRODUCTOS ALIMENTICIOS PERECEDEROS </t>
  </si>
  <si>
    <t>Mercado de carnes</t>
  </si>
  <si>
    <t>Avícola</t>
  </si>
  <si>
    <t>Equino</t>
  </si>
  <si>
    <t>Ovino</t>
  </si>
  <si>
    <t>Porcino</t>
  </si>
  <si>
    <t>Vacuno</t>
  </si>
  <si>
    <t>Varios</t>
  </si>
  <si>
    <t>congelado</t>
  </si>
  <si>
    <t>FUENTE: Mercamadrid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</si>
  <si>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</si>
  <si>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</si>
  <si>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</si>
  <si>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</si>
  <si>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</si>
  <si>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</si>
  <si>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</si>
  <si>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</si>
  <si>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</si>
  <si>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</si>
  <si>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</si>
  <si>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</si>
  <si>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4. Productos comercializados en Mercamadrid por Lugar de Procedencia según Grupo y Tipo de producto (Tm)</t>
  </si>
  <si>
    <t>Nacional sin asignar</t>
  </si>
  <si>
    <t>Si desea participar en nuestra encuesta de satisfacción, pinche aquí</t>
  </si>
  <si>
    <t>CONSUMO Y PRECIOS. COMERCIALIZACIÓN DE PRODUCTOS ALIMENTICIOS PERECEDEROS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</si>
</sst>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0.0"/>
    <numFmt numFmtId="167" formatCode="#,##0.0"/>
    <numFmt numFmtId="168" formatCode="#,##0.000"/>
    <numFmt numFmtId="169" formatCode="0.000"/>
    <numFmt numFmtId="170" formatCode="_-* #,##0.0\ _P_t_s_-;\-* #,##0.0\ _P_t_s_-;_-* &quot;-&quot;??\ _P_t_s_-;_-@_-"/>
    <numFmt numFmtId="171" formatCode="_-* #,##0\ _P_t_s_-;\-* #,##0\ _P_t_s_-;_-* &quot;-&quot;??\ _P_t_s_-;_-@_-"/>
    <numFmt numFmtId="172" formatCode="0.0%"/>
    <numFmt numFmtId="173" formatCode="0.0000%"/>
    <numFmt numFmtId="174" formatCode="_-* #,##0.000\ _P_t_s_-;\-* #,##0.000\ _P_t_s_-;_-* &quot;-&quot;??\ _P_t_s_-;_-@_-"/>
    <numFmt numFmtId="175" formatCode="_-* #,##0.00000\ _P_t_s_-;\-* #,##0.00000\ _P_t_s_-;_-* &quot;-&quot;??\ _P_t_s_-;_-@_-"/>
    <numFmt numFmtId="176" formatCode="#,##0.0000"/>
    <numFmt numFmtId="177" formatCode="0.0000000"/>
    <numFmt numFmtId="178" formatCode="#,##0.00_ ;\-#,##0.00\ "/>
  </numFmts>
  <fonts count="56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ourier"/>
      <family val="3"/>
    </font>
    <font>
      <sz val="8"/>
      <name val="Arial Narrow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u/>
      <sz val="8"/>
      <color indexed="9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i/>
      <sz val="12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0"/>
      <color indexed="8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indexed="50"/>
      <name val="Courier"/>
      <family val="3"/>
    </font>
    <font>
      <b/>
      <sz val="10"/>
      <name val="Calibri"/>
      <family val="2"/>
    </font>
    <font>
      <b/>
      <sz val="8"/>
      <name val="Courier"/>
      <family val="3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/>
      <bottom/>
      <diagonal/>
    </border>
  </borders>
  <cellStyleXfs count="201">
    <xf numFmtId="0" fontId="0" fillId="0" borderId="0"/>
    <xf numFmtId="0" fontId="8" fillId="2" borderId="0" applyNumberFormat="0" applyBorder="0" applyAlignment="0" applyProtection="0"/>
    <xf numFmtId="0" fontId="29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29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29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2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29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2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2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2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2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2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29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3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3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3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3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3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5" borderId="0" applyNumberFormat="0" applyBorder="0" applyAlignment="0" applyProtection="0"/>
    <xf numFmtId="0" fontId="9" fillId="15" borderId="0" applyNumberFormat="0" applyBorder="0" applyAlignment="0" applyProtection="0"/>
    <xf numFmtId="0" fontId="31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32" fillId="16" borderId="1" applyNumberFormat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33" fillId="17" borderId="2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34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3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30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3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3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30" fillId="21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15" fillId="7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37" fillId="3" borderId="0" applyNumberFormat="0" applyBorder="0" applyAlignment="0" applyProtection="0"/>
    <xf numFmtId="0" fontId="16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22" borderId="0" applyNumberFormat="0" applyBorder="0" applyAlignment="0" applyProtection="0"/>
    <xf numFmtId="0" fontId="38" fillId="22" borderId="0" applyNumberFormat="0" applyBorder="0" applyAlignment="0" applyProtection="0"/>
    <xf numFmtId="0" fontId="17" fillId="22" borderId="0" applyNumberFormat="0" applyBorder="0" applyAlignment="0" applyProtection="0"/>
    <xf numFmtId="0" fontId="26" fillId="0" borderId="0"/>
    <xf numFmtId="0" fontId="28" fillId="0" borderId="0"/>
    <xf numFmtId="0" fontId="1" fillId="0" borderId="0"/>
    <xf numFmtId="0" fontId="26" fillId="0" borderId="0"/>
    <xf numFmtId="0" fontId="28" fillId="0" borderId="0"/>
    <xf numFmtId="0" fontId="1" fillId="0" borderId="0"/>
    <xf numFmtId="0" fontId="53" fillId="0" borderId="0"/>
    <xf numFmtId="0" fontId="1" fillId="0" borderId="0"/>
    <xf numFmtId="0" fontId="54" fillId="0" borderId="0"/>
    <xf numFmtId="0" fontId="53" fillId="0" borderId="0"/>
    <xf numFmtId="0" fontId="28" fillId="0" borderId="0"/>
    <xf numFmtId="0" fontId="54" fillId="0" borderId="0"/>
    <xf numFmtId="0" fontId="1" fillId="0" borderId="0"/>
    <xf numFmtId="0" fontId="46" fillId="0" borderId="0"/>
    <xf numFmtId="0" fontId="53" fillId="0" borderId="0"/>
    <xf numFmtId="0" fontId="1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28" fillId="23" borderId="5" applyNumberFormat="0" applyFont="0" applyAlignment="0" applyProtection="0"/>
    <xf numFmtId="0" fontId="1" fillId="23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8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40" fillId="16" borderId="6" applyNumberFormat="0" applyAlignment="0" applyProtection="0"/>
    <xf numFmtId="0" fontId="18" fillId="16" borderId="6" applyNumberFormat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7" applyNumberFormat="0" applyFill="0" applyAlignment="0" applyProtection="0"/>
    <xf numFmtId="0" fontId="44" fillId="0" borderId="7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35" fillId="0" borderId="8" applyNumberFormat="0" applyFill="0" applyAlignment="0" applyProtection="0"/>
    <xf numFmtId="0" fontId="14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24" fillId="0" borderId="9" applyNumberFormat="0" applyFill="0" applyAlignment="0" applyProtection="0"/>
  </cellStyleXfs>
  <cellXfs count="149">
    <xf numFmtId="0" fontId="0" fillId="0" borderId="0" xfId="0"/>
    <xf numFmtId="0" fontId="2" fillId="0" borderId="0" xfId="0" applyFont="1" applyBorder="1" applyAlignment="1" applyProtection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0" xfId="0" applyFont="1" applyFill="1" applyBorder="1"/>
    <xf numFmtId="0" fontId="3" fillId="24" borderId="11" xfId="0" applyFont="1" applyFill="1" applyBorder="1" applyAlignment="1" applyProtection="1">
      <alignment horizontal="centerContinuous"/>
    </xf>
    <xf numFmtId="0" fontId="3" fillId="24" borderId="12" xfId="0" applyFont="1" applyFill="1" applyBorder="1"/>
    <xf numFmtId="0" fontId="3" fillId="24" borderId="0" xfId="0" applyFont="1" applyFill="1" applyBorder="1" applyAlignment="1">
      <alignment horizontal="right"/>
    </xf>
    <xf numFmtId="0" fontId="3" fillId="24" borderId="13" xfId="0" applyFont="1" applyFill="1" applyBorder="1" applyAlignment="1" applyProtection="1">
      <alignment horizontal="left"/>
    </xf>
    <xf numFmtId="0" fontId="3" fillId="24" borderId="14" xfId="0" applyFont="1" applyFill="1" applyBorder="1" applyAlignment="1" applyProtection="1">
      <alignment horizontal="right"/>
    </xf>
    <xf numFmtId="0" fontId="3" fillId="0" borderId="12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2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/>
    <xf numFmtId="0" fontId="3" fillId="24" borderId="14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0" fontId="6" fillId="24" borderId="16" xfId="0" applyFont="1" applyFill="1" applyBorder="1" applyAlignment="1">
      <alignment horizontal="center" wrapText="1"/>
    </xf>
    <xf numFmtId="0" fontId="3" fillId="0" borderId="13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right"/>
    </xf>
    <xf numFmtId="0" fontId="4" fillId="0" borderId="14" xfId="0" applyFont="1" applyFill="1" applyBorder="1" applyAlignment="1">
      <alignment horizontal="right" wrapText="1"/>
    </xf>
    <xf numFmtId="0" fontId="25" fillId="25" borderId="17" xfId="110" applyFont="1" applyFill="1" applyBorder="1" applyAlignment="1" applyProtection="1">
      <alignment horizontal="center"/>
    </xf>
    <xf numFmtId="0" fontId="3" fillId="24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18" xfId="0" applyFont="1" applyFill="1" applyBorder="1"/>
    <xf numFmtId="3" fontId="2" fillId="0" borderId="0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24" borderId="15" xfId="0" applyFont="1" applyFill="1" applyBorder="1" applyAlignment="1">
      <alignment horizontal="right"/>
    </xf>
    <xf numFmtId="0" fontId="3" fillId="24" borderId="19" xfId="0" applyFont="1" applyFill="1" applyBorder="1" applyAlignment="1" applyProtection="1">
      <alignment horizontal="right"/>
    </xf>
    <xf numFmtId="0" fontId="4" fillId="0" borderId="0" xfId="0" applyFont="1" applyFill="1" applyBorder="1"/>
    <xf numFmtId="0" fontId="4" fillId="0" borderId="11" xfId="0" applyFont="1" applyFill="1" applyBorder="1"/>
    <xf numFmtId="0" fontId="4" fillId="0" borderId="14" xfId="0" applyFont="1" applyFill="1" applyBorder="1"/>
    <xf numFmtId="0" fontId="4" fillId="0" borderId="19" xfId="0" applyFont="1" applyFill="1" applyBorder="1"/>
    <xf numFmtId="3" fontId="2" fillId="0" borderId="0" xfId="0" applyNumberFormat="1" applyFont="1" applyBorder="1"/>
    <xf numFmtId="0" fontId="2" fillId="0" borderId="12" xfId="0" applyFont="1" applyFill="1" applyBorder="1" applyAlignment="1" applyProtection="1">
      <alignment horizontal="left"/>
    </xf>
    <xf numFmtId="0" fontId="0" fillId="0" borderId="0" xfId="0" applyFill="1"/>
    <xf numFmtId="0" fontId="0" fillId="0" borderId="10" xfId="0" applyFill="1" applyBorder="1"/>
    <xf numFmtId="0" fontId="0" fillId="0" borderId="11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19" xfId="0" applyFill="1" applyBorder="1"/>
    <xf numFmtId="3" fontId="0" fillId="0" borderId="14" xfId="0" applyNumberFormat="1" applyFill="1" applyBorder="1"/>
    <xf numFmtId="3" fontId="4" fillId="0" borderId="0" xfId="0" applyNumberFormat="1" applyFont="1" applyFill="1"/>
    <xf numFmtId="0" fontId="27" fillId="0" borderId="0" xfId="0" applyFont="1" applyFill="1"/>
    <xf numFmtId="3" fontId="0" fillId="0" borderId="0" xfId="0" applyNumberFormat="1"/>
    <xf numFmtId="0" fontId="27" fillId="0" borderId="11" xfId="0" applyFont="1" applyFill="1" applyBorder="1"/>
    <xf numFmtId="3" fontId="4" fillId="0" borderId="0" xfId="0" applyNumberFormat="1" applyFont="1"/>
    <xf numFmtId="167" fontId="4" fillId="0" borderId="0" xfId="0" applyNumberFormat="1" applyFont="1"/>
    <xf numFmtId="0" fontId="26" fillId="0" borderId="0" xfId="0" applyFont="1"/>
    <xf numFmtId="3" fontId="26" fillId="0" borderId="0" xfId="0" applyNumberFormat="1" applyFont="1"/>
    <xf numFmtId="4" fontId="4" fillId="0" borderId="0" xfId="0" applyNumberFormat="1" applyFont="1"/>
    <xf numFmtId="168" fontId="4" fillId="0" borderId="0" xfId="0" applyNumberFormat="1" applyFont="1"/>
    <xf numFmtId="173" fontId="0" fillId="0" borderId="0" xfId="152" applyNumberFormat="1" applyFont="1"/>
    <xf numFmtId="166" fontId="0" fillId="0" borderId="0" xfId="0" applyNumberFormat="1"/>
    <xf numFmtId="0" fontId="2" fillId="0" borderId="0" xfId="0" applyFont="1" applyFill="1" applyBorder="1" applyAlignment="1" applyProtection="1">
      <alignment horizontal="left"/>
    </xf>
    <xf numFmtId="0" fontId="0" fillId="0" borderId="0" xfId="0" applyBorder="1"/>
    <xf numFmtId="1" fontId="0" fillId="0" borderId="0" xfId="0" applyNumberFormat="1"/>
    <xf numFmtId="0" fontId="48" fillId="0" borderId="0" xfId="0" applyFont="1"/>
    <xf numFmtId="0" fontId="48" fillId="0" borderId="0" xfId="0" applyFont="1" applyBorder="1"/>
    <xf numFmtId="0" fontId="49" fillId="0" borderId="0" xfId="0" applyFont="1" applyBorder="1"/>
    <xf numFmtId="1" fontId="48" fillId="0" borderId="0" xfId="0" applyNumberFormat="1" applyFont="1" applyBorder="1"/>
    <xf numFmtId="3" fontId="48" fillId="0" borderId="0" xfId="0" applyNumberFormat="1" applyFont="1" applyBorder="1"/>
    <xf numFmtId="172" fontId="48" fillId="0" borderId="0" xfId="152" applyNumberFormat="1" applyFont="1" applyBorder="1"/>
    <xf numFmtId="4" fontId="0" fillId="0" borderId="0" xfId="0" applyNumberFormat="1"/>
    <xf numFmtId="168" fontId="0" fillId="0" borderId="0" xfId="0" applyNumberFormat="1"/>
    <xf numFmtId="4" fontId="27" fillId="0" borderId="0" xfId="0" applyNumberFormat="1" applyFont="1"/>
    <xf numFmtId="175" fontId="4" fillId="0" borderId="0" xfId="114" applyNumberFormat="1" applyFont="1"/>
    <xf numFmtId="176" fontId="4" fillId="0" borderId="0" xfId="0" applyNumberFormat="1" applyFont="1"/>
    <xf numFmtId="172" fontId="0" fillId="0" borderId="0" xfId="152" applyNumberFormat="1" applyFont="1"/>
    <xf numFmtId="10" fontId="0" fillId="0" borderId="0" xfId="152" applyNumberFormat="1" applyFont="1"/>
    <xf numFmtId="168" fontId="3" fillId="0" borderId="0" xfId="0" applyNumberFormat="1" applyFont="1" applyFill="1" applyBorder="1" applyAlignment="1" applyProtection="1">
      <alignment horizontal="right"/>
    </xf>
    <xf numFmtId="0" fontId="27" fillId="0" borderId="0" xfId="0" applyFont="1"/>
    <xf numFmtId="171" fontId="0" fillId="0" borderId="0" xfId="114" applyNumberFormat="1" applyFont="1" applyFill="1" applyBorder="1"/>
    <xf numFmtId="178" fontId="0" fillId="0" borderId="0" xfId="114" applyNumberFormat="1" applyFont="1"/>
    <xf numFmtId="3" fontId="0" fillId="0" borderId="0" xfId="0" applyNumberFormat="1" applyFill="1"/>
    <xf numFmtId="165" fontId="0" fillId="0" borderId="0" xfId="114" applyNumberFormat="1" applyFont="1"/>
    <xf numFmtId="167" fontId="0" fillId="0" borderId="0" xfId="0" applyNumberFormat="1" applyFill="1"/>
    <xf numFmtId="171" fontId="0" fillId="0" borderId="0" xfId="114" applyNumberFormat="1" applyFont="1" applyFill="1"/>
    <xf numFmtId="0" fontId="26" fillId="0" borderId="0" xfId="0" applyFont="1" applyFill="1"/>
    <xf numFmtId="9" fontId="0" fillId="0" borderId="0" xfId="152" applyFont="1"/>
    <xf numFmtId="166" fontId="4" fillId="0" borderId="0" xfId="0" applyNumberFormat="1" applyFont="1"/>
    <xf numFmtId="0" fontId="50" fillId="0" borderId="0" xfId="0" applyFont="1"/>
    <xf numFmtId="170" fontId="48" fillId="0" borderId="0" xfId="114" applyNumberFormat="1" applyFont="1" applyBorder="1"/>
    <xf numFmtId="0" fontId="51" fillId="0" borderId="0" xfId="0" applyFont="1" applyBorder="1"/>
    <xf numFmtId="0" fontId="51" fillId="0" borderId="0" xfId="0" applyFont="1"/>
    <xf numFmtId="1" fontId="51" fillId="0" borderId="0" xfId="0" applyNumberFormat="1" applyFont="1" applyBorder="1"/>
    <xf numFmtId="167" fontId="0" fillId="0" borderId="19" xfId="0" applyNumberFormat="1" applyFill="1" applyBorder="1"/>
    <xf numFmtId="2" fontId="4" fillId="0" borderId="0" xfId="0" applyNumberFormat="1" applyFont="1" applyFill="1"/>
    <xf numFmtId="167" fontId="0" fillId="0" borderId="14" xfId="0" applyNumberFormat="1" applyFill="1" applyBorder="1"/>
    <xf numFmtId="4" fontId="0" fillId="0" borderId="14" xfId="0" applyNumberFormat="1" applyFill="1" applyBorder="1"/>
    <xf numFmtId="170" fontId="4" fillId="0" borderId="0" xfId="114" applyNumberFormat="1" applyFont="1" applyFill="1"/>
    <xf numFmtId="165" fontId="4" fillId="0" borderId="0" xfId="114" applyNumberFormat="1" applyFont="1" applyFill="1"/>
    <xf numFmtId="169" fontId="4" fillId="0" borderId="0" xfId="0" applyNumberFormat="1" applyFont="1" applyFill="1"/>
    <xf numFmtId="171" fontId="4" fillId="0" borderId="0" xfId="114" applyNumberFormat="1" applyFont="1" applyFill="1"/>
    <xf numFmtId="174" fontId="4" fillId="0" borderId="0" xfId="114" applyNumberFormat="1" applyFont="1" applyFill="1"/>
    <xf numFmtId="3" fontId="2" fillId="0" borderId="0" xfId="114" applyNumberFormat="1" applyFont="1" applyFill="1" applyBorder="1" applyAlignment="1">
      <alignment horizontal="right" wrapText="1"/>
    </xf>
    <xf numFmtId="3" fontId="0" fillId="0" borderId="0" xfId="114" applyNumberFormat="1" applyFont="1" applyFill="1" applyBorder="1"/>
    <xf numFmtId="3" fontId="0" fillId="0" borderId="19" xfId="0" applyNumberFormat="1" applyFill="1" applyBorder="1"/>
    <xf numFmtId="0" fontId="27" fillId="0" borderId="14" xfId="0" applyFont="1" applyFill="1" applyBorder="1"/>
    <xf numFmtId="177" fontId="4" fillId="0" borderId="0" xfId="0" applyNumberFormat="1" applyFont="1"/>
    <xf numFmtId="3" fontId="2" fillId="0" borderId="0" xfId="0" applyNumberFormat="1" applyFont="1" applyFill="1" applyBorder="1" applyProtection="1"/>
    <xf numFmtId="3" fontId="2" fillId="0" borderId="0" xfId="0" applyNumberFormat="1" applyFont="1"/>
    <xf numFmtId="3" fontId="2" fillId="0" borderId="0" xfId="0" applyNumberFormat="1" applyFont="1" applyFill="1"/>
    <xf numFmtId="3" fontId="3" fillId="0" borderId="0" xfId="0" applyNumberFormat="1" applyFont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0" borderId="15" xfId="0" applyNumberFormat="1" applyFont="1" applyBorder="1" applyAlignment="1">
      <alignment horizontal="right" wrapText="1"/>
    </xf>
    <xf numFmtId="3" fontId="52" fillId="0" borderId="0" xfId="0" applyNumberFormat="1" applyFont="1"/>
    <xf numFmtId="3" fontId="4" fillId="0" borderId="15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15" xfId="0" applyNumberFormat="1" applyFont="1" applyBorder="1"/>
    <xf numFmtId="3" fontId="2" fillId="0" borderId="0" xfId="0" applyNumberFormat="1" applyFont="1" applyAlignment="1">
      <alignment horizontal="right" wrapText="1"/>
    </xf>
    <xf numFmtId="0" fontId="3" fillId="24" borderId="0" xfId="0" applyFont="1" applyFill="1" applyBorder="1" applyAlignment="1" applyProtection="1">
      <alignment horizontal="center"/>
    </xf>
    <xf numFmtId="0" fontId="3" fillId="24" borderId="11" xfId="0" applyFont="1" applyFill="1" applyBorder="1" applyAlignment="1">
      <alignment horizontal="center"/>
    </xf>
    <xf numFmtId="0" fontId="3" fillId="24" borderId="11" xfId="0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/>
    </xf>
    <xf numFmtId="0" fontId="3" fillId="24" borderId="14" xfId="0" applyFont="1" applyFill="1" applyBorder="1" applyAlignment="1">
      <alignment horizontal="center"/>
    </xf>
    <xf numFmtId="0" fontId="3" fillId="24" borderId="14" xfId="0" applyFont="1" applyFill="1" applyBorder="1" applyAlignment="1" applyProtection="1">
      <alignment horizontal="center"/>
    </xf>
    <xf numFmtId="0" fontId="3" fillId="24" borderId="15" xfId="0" applyFont="1" applyFill="1" applyBorder="1" applyAlignment="1">
      <alignment horizontal="center"/>
    </xf>
    <xf numFmtId="0" fontId="3" fillId="24" borderId="19" xfId="0" applyFont="1" applyFill="1" applyBorder="1" applyAlignment="1" applyProtection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3" fontId="0" fillId="0" borderId="15" xfId="0" applyNumberFormat="1" applyBorder="1"/>
    <xf numFmtId="3" fontId="2" fillId="0" borderId="15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 wrapText="1"/>
    </xf>
    <xf numFmtId="0" fontId="26" fillId="0" borderId="0" xfId="124"/>
    <xf numFmtId="3" fontId="3" fillId="0" borderId="0" xfId="124" applyNumberFormat="1" applyFont="1" applyAlignment="1">
      <alignment horizontal="right"/>
    </xf>
    <xf numFmtId="3" fontId="26" fillId="0" borderId="0" xfId="124" applyNumberFormat="1"/>
    <xf numFmtId="0" fontId="0" fillId="0" borderId="15" xfId="0" applyBorder="1"/>
    <xf numFmtId="4" fontId="2" fillId="0" borderId="0" xfId="0" applyNumberFormat="1" applyFont="1" applyAlignment="1">
      <alignment horizontal="right"/>
    </xf>
    <xf numFmtId="3" fontId="27" fillId="0" borderId="0" xfId="0" applyNumberFormat="1" applyFont="1"/>
    <xf numFmtId="167" fontId="0" fillId="0" borderId="0" xfId="0" applyNumberFormat="1"/>
    <xf numFmtId="167" fontId="2" fillId="0" borderId="0" xfId="0" applyNumberFormat="1" applyFont="1" applyAlignment="1">
      <alignment horizontal="right"/>
    </xf>
    <xf numFmtId="4" fontId="26" fillId="0" borderId="0" xfId="124" applyNumberFormat="1"/>
    <xf numFmtId="0" fontId="2" fillId="0" borderId="0" xfId="0" applyFont="1" applyAlignment="1">
      <alignment horizontal="right" wrapText="1"/>
    </xf>
    <xf numFmtId="3" fontId="3" fillId="0" borderId="0" xfId="0" applyNumberFormat="1" applyFont="1"/>
    <xf numFmtId="3" fontId="3" fillId="0" borderId="15" xfId="0" applyNumberFormat="1" applyFont="1" applyBorder="1"/>
    <xf numFmtId="0" fontId="3" fillId="24" borderId="20" xfId="0" applyFont="1" applyFill="1" applyBorder="1" applyAlignment="1" applyProtection="1">
      <alignment horizontal="center"/>
    </xf>
    <xf numFmtId="0" fontId="3" fillId="24" borderId="2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14" xfId="0" applyFont="1" applyBorder="1" applyAlignment="1" applyProtection="1">
      <alignment horizontal="left" wrapText="1"/>
    </xf>
    <xf numFmtId="0" fontId="4" fillId="0" borderId="14" xfId="0" applyFont="1" applyBorder="1" applyAlignment="1">
      <alignment wrapText="1"/>
    </xf>
    <xf numFmtId="0" fontId="55" fillId="25" borderId="22" xfId="11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01">
    <cellStyle name="20% - Énfasis1" xfId="1" builtinId="30" customBuiltin="1"/>
    <cellStyle name="20% - Énfasis1 2" xfId="2" xr:uid="{00000000-0005-0000-0000-000001000000}"/>
    <cellStyle name="20% - Énfasis1 3" xfId="3" xr:uid="{00000000-0005-0000-0000-000002000000}"/>
    <cellStyle name="20% - Énfasis2" xfId="4" builtinId="34" customBuiltin="1"/>
    <cellStyle name="20% - Énfasis2 2" xfId="5" xr:uid="{00000000-0005-0000-0000-000004000000}"/>
    <cellStyle name="20% - Énfasis2 3" xfId="6" xr:uid="{00000000-0005-0000-0000-000005000000}"/>
    <cellStyle name="20% - Énfasis3" xfId="7" builtinId="38" customBuiltin="1"/>
    <cellStyle name="20% - Énfasis3 2" xfId="8" xr:uid="{00000000-0005-0000-0000-000007000000}"/>
    <cellStyle name="20% - Énfasis3 3" xfId="9" xr:uid="{00000000-0005-0000-0000-000008000000}"/>
    <cellStyle name="20% - Énfasis4" xfId="10" builtinId="42" customBuiltin="1"/>
    <cellStyle name="20% - Énfasis4 2" xfId="11" xr:uid="{00000000-0005-0000-0000-00000A000000}"/>
    <cellStyle name="20% - Énfasis4 3" xfId="12" xr:uid="{00000000-0005-0000-0000-00000B000000}"/>
    <cellStyle name="20% - Énfasis5" xfId="13" builtinId="46" customBuiltin="1"/>
    <cellStyle name="20% - Énfasis5 2" xfId="14" xr:uid="{00000000-0005-0000-0000-00000D000000}"/>
    <cellStyle name="20% - Énfasis5 3" xfId="15" xr:uid="{00000000-0005-0000-0000-00000E000000}"/>
    <cellStyle name="20% - Énfasis6" xfId="16" builtinId="50" customBuiltin="1"/>
    <cellStyle name="20% - Énfasis6 2" xfId="17" xr:uid="{00000000-0005-0000-0000-000010000000}"/>
    <cellStyle name="20% - Énfasis6 3" xfId="18" xr:uid="{00000000-0005-0000-0000-000011000000}"/>
    <cellStyle name="40% - Énfasis1" xfId="19" builtinId="31" customBuiltin="1"/>
    <cellStyle name="40% - Énfasis1 2" xfId="20" xr:uid="{00000000-0005-0000-0000-000013000000}"/>
    <cellStyle name="40% - Énfasis1 3" xfId="21" xr:uid="{00000000-0005-0000-0000-000014000000}"/>
    <cellStyle name="40% - Énfasis2" xfId="22" builtinId="35" customBuiltin="1"/>
    <cellStyle name="40% - Énfasis2 2" xfId="23" xr:uid="{00000000-0005-0000-0000-000016000000}"/>
    <cellStyle name="40% - Énfasis2 3" xfId="24" xr:uid="{00000000-0005-0000-0000-000017000000}"/>
    <cellStyle name="40% - Énfasis3" xfId="25" builtinId="39" customBuiltin="1"/>
    <cellStyle name="40% - Énfasis3 2" xfId="26" xr:uid="{00000000-0005-0000-0000-000019000000}"/>
    <cellStyle name="40% - Énfasis3 3" xfId="27" xr:uid="{00000000-0005-0000-0000-00001A000000}"/>
    <cellStyle name="40% - Énfasis4" xfId="28" builtinId="43" customBuiltin="1"/>
    <cellStyle name="40% - Énfasis4 2" xfId="29" xr:uid="{00000000-0005-0000-0000-00001C000000}"/>
    <cellStyle name="40% - Énfasis4 3" xfId="30" xr:uid="{00000000-0005-0000-0000-00001D000000}"/>
    <cellStyle name="40% - Énfasis5" xfId="31" builtinId="47" customBuiltin="1"/>
    <cellStyle name="40% - Énfasis5 2" xfId="32" xr:uid="{00000000-0005-0000-0000-00001F000000}"/>
    <cellStyle name="40% - Énfasis5 3" xfId="33" xr:uid="{00000000-0005-0000-0000-000020000000}"/>
    <cellStyle name="40% - Énfasis6" xfId="34" builtinId="51" customBuiltin="1"/>
    <cellStyle name="40% - Énfasis6 2" xfId="35" xr:uid="{00000000-0005-0000-0000-000022000000}"/>
    <cellStyle name="40% - Énfasis6 3" xfId="36" xr:uid="{00000000-0005-0000-0000-000023000000}"/>
    <cellStyle name="60% - Énfasis1" xfId="37" builtinId="32" customBuiltin="1"/>
    <cellStyle name="60% - Énfasis1 2" xfId="38" xr:uid="{00000000-0005-0000-0000-000025000000}"/>
    <cellStyle name="60% - Énfasis1 3" xfId="39" xr:uid="{00000000-0005-0000-0000-000026000000}"/>
    <cellStyle name="60% - Énfasis2" xfId="40" builtinId="36" customBuiltin="1"/>
    <cellStyle name="60% - Énfasis2 2" xfId="41" xr:uid="{00000000-0005-0000-0000-000028000000}"/>
    <cellStyle name="60% - Énfasis2 3" xfId="42" xr:uid="{00000000-0005-0000-0000-000029000000}"/>
    <cellStyle name="60% - Énfasis3" xfId="43" builtinId="40" customBuiltin="1"/>
    <cellStyle name="60% - Énfasis3 2" xfId="44" xr:uid="{00000000-0005-0000-0000-00002B000000}"/>
    <cellStyle name="60% - Énfasis3 3" xfId="45" xr:uid="{00000000-0005-0000-0000-00002C000000}"/>
    <cellStyle name="60% - Énfasis4" xfId="46" builtinId="44" customBuiltin="1"/>
    <cellStyle name="60% - Énfasis4 2" xfId="47" xr:uid="{00000000-0005-0000-0000-00002E000000}"/>
    <cellStyle name="60% - Énfasis4 3" xfId="48" xr:uid="{00000000-0005-0000-0000-00002F000000}"/>
    <cellStyle name="60% - Énfasis5" xfId="49" builtinId="48" customBuiltin="1"/>
    <cellStyle name="60% - Énfasis5 2" xfId="50" xr:uid="{00000000-0005-0000-0000-000031000000}"/>
    <cellStyle name="60% - Énfasis5 3" xfId="51" xr:uid="{00000000-0005-0000-0000-000032000000}"/>
    <cellStyle name="60% - Énfasis6" xfId="52" builtinId="52" customBuiltin="1"/>
    <cellStyle name="60% - Énfasis6 2" xfId="53" xr:uid="{00000000-0005-0000-0000-000034000000}"/>
    <cellStyle name="60% - Énfasis6 3" xfId="54" xr:uid="{00000000-0005-0000-0000-000035000000}"/>
    <cellStyle name="Buena 2" xfId="55" xr:uid="{00000000-0005-0000-0000-000036000000}"/>
    <cellStyle name="Buena 3" xfId="56" xr:uid="{00000000-0005-0000-0000-000037000000}"/>
    <cellStyle name="Cálculo" xfId="57" builtinId="22" customBuiltin="1"/>
    <cellStyle name="Cálculo 2" xfId="58" xr:uid="{00000000-0005-0000-0000-000039000000}"/>
    <cellStyle name="Cálculo 2 10" xfId="59" xr:uid="{00000000-0005-0000-0000-00003A000000}"/>
    <cellStyle name="Cálculo 2 11" xfId="60" xr:uid="{00000000-0005-0000-0000-00003B000000}"/>
    <cellStyle name="Cálculo 2 2" xfId="61" xr:uid="{00000000-0005-0000-0000-00003C000000}"/>
    <cellStyle name="Cálculo 2 3" xfId="62" xr:uid="{00000000-0005-0000-0000-00003D000000}"/>
    <cellStyle name="Cálculo 2 4" xfId="63" xr:uid="{00000000-0005-0000-0000-00003E000000}"/>
    <cellStyle name="Cálculo 2 5" xfId="64" xr:uid="{00000000-0005-0000-0000-00003F000000}"/>
    <cellStyle name="Cálculo 2 6" xfId="65" xr:uid="{00000000-0005-0000-0000-000040000000}"/>
    <cellStyle name="Cálculo 2 7" xfId="66" xr:uid="{00000000-0005-0000-0000-000041000000}"/>
    <cellStyle name="Cálculo 2 8" xfId="67" xr:uid="{00000000-0005-0000-0000-000042000000}"/>
    <cellStyle name="Cálculo 2 9" xfId="68" xr:uid="{00000000-0005-0000-0000-000043000000}"/>
    <cellStyle name="Cálculo 3" xfId="69" xr:uid="{00000000-0005-0000-0000-000044000000}"/>
    <cellStyle name="Celda de comprobación" xfId="70" builtinId="23" customBuiltin="1"/>
    <cellStyle name="Celda de comprobación 2" xfId="71" xr:uid="{00000000-0005-0000-0000-000046000000}"/>
    <cellStyle name="Celda de comprobación 3" xfId="72" xr:uid="{00000000-0005-0000-0000-000047000000}"/>
    <cellStyle name="Celda vinculada" xfId="73" builtinId="24" customBuiltin="1"/>
    <cellStyle name="Celda vinculada 2" xfId="74" xr:uid="{00000000-0005-0000-0000-000049000000}"/>
    <cellStyle name="Celda vinculada 3" xfId="75" xr:uid="{00000000-0005-0000-0000-00004A000000}"/>
    <cellStyle name="Encabezado 4" xfId="76" builtinId="19" customBuiltin="1"/>
    <cellStyle name="Encabezado 4 2" xfId="77" xr:uid="{00000000-0005-0000-0000-00004C000000}"/>
    <cellStyle name="Encabezado 4 3" xfId="78" xr:uid="{00000000-0005-0000-0000-00004D000000}"/>
    <cellStyle name="Énfasis1" xfId="79" builtinId="29" customBuiltin="1"/>
    <cellStyle name="Énfasis1 2" xfId="80" xr:uid="{00000000-0005-0000-0000-00004F000000}"/>
    <cellStyle name="Énfasis1 3" xfId="81" xr:uid="{00000000-0005-0000-0000-000050000000}"/>
    <cellStyle name="Énfasis2" xfId="82" builtinId="33" customBuiltin="1"/>
    <cellStyle name="Énfasis2 2" xfId="83" xr:uid="{00000000-0005-0000-0000-000052000000}"/>
    <cellStyle name="Énfasis2 3" xfId="84" xr:uid="{00000000-0005-0000-0000-000053000000}"/>
    <cellStyle name="Énfasis3" xfId="85" builtinId="37" customBuiltin="1"/>
    <cellStyle name="Énfasis3 2" xfId="86" xr:uid="{00000000-0005-0000-0000-000055000000}"/>
    <cellStyle name="Énfasis3 3" xfId="87" xr:uid="{00000000-0005-0000-0000-000056000000}"/>
    <cellStyle name="Énfasis4" xfId="88" builtinId="41" customBuiltin="1"/>
    <cellStyle name="Énfasis4 2" xfId="89" xr:uid="{00000000-0005-0000-0000-000058000000}"/>
    <cellStyle name="Énfasis4 3" xfId="90" xr:uid="{00000000-0005-0000-0000-000059000000}"/>
    <cellStyle name="Énfasis5" xfId="91" builtinId="45" customBuiltin="1"/>
    <cellStyle name="Énfasis5 2" xfId="92" xr:uid="{00000000-0005-0000-0000-00005B000000}"/>
    <cellStyle name="Énfasis5 3" xfId="93" xr:uid="{00000000-0005-0000-0000-00005C000000}"/>
    <cellStyle name="Énfasis6" xfId="94" builtinId="49" customBuiltin="1"/>
    <cellStyle name="Énfasis6 2" xfId="95" xr:uid="{00000000-0005-0000-0000-00005E000000}"/>
    <cellStyle name="Énfasis6 3" xfId="96" xr:uid="{00000000-0005-0000-0000-00005F000000}"/>
    <cellStyle name="Entrada" xfId="97" builtinId="20" customBuiltin="1"/>
    <cellStyle name="Entrada 2" xfId="98" xr:uid="{00000000-0005-0000-0000-000061000000}"/>
    <cellStyle name="Entrada 2 10" xfId="99" xr:uid="{00000000-0005-0000-0000-000062000000}"/>
    <cellStyle name="Entrada 2 11" xfId="100" xr:uid="{00000000-0005-0000-0000-000063000000}"/>
    <cellStyle name="Entrada 2 2" xfId="101" xr:uid="{00000000-0005-0000-0000-000064000000}"/>
    <cellStyle name="Entrada 2 3" xfId="102" xr:uid="{00000000-0005-0000-0000-000065000000}"/>
    <cellStyle name="Entrada 2 4" xfId="103" xr:uid="{00000000-0005-0000-0000-000066000000}"/>
    <cellStyle name="Entrada 2 5" xfId="104" xr:uid="{00000000-0005-0000-0000-000067000000}"/>
    <cellStyle name="Entrada 2 6" xfId="105" xr:uid="{00000000-0005-0000-0000-000068000000}"/>
    <cellStyle name="Entrada 2 7" xfId="106" xr:uid="{00000000-0005-0000-0000-000069000000}"/>
    <cellStyle name="Entrada 2 8" xfId="107" xr:uid="{00000000-0005-0000-0000-00006A000000}"/>
    <cellStyle name="Entrada 2 9" xfId="108" xr:uid="{00000000-0005-0000-0000-00006B000000}"/>
    <cellStyle name="Entrada 3" xfId="109" xr:uid="{00000000-0005-0000-0000-00006C000000}"/>
    <cellStyle name="Hipervínculo" xfId="110" builtinId="8"/>
    <cellStyle name="Incorrecto" xfId="111" builtinId="27" customBuiltin="1"/>
    <cellStyle name="Incorrecto 2" xfId="112" xr:uid="{00000000-0005-0000-0000-00006F000000}"/>
    <cellStyle name="Incorrecto 3" xfId="113" xr:uid="{00000000-0005-0000-0000-000070000000}"/>
    <cellStyle name="Millares" xfId="114" builtinId="3"/>
    <cellStyle name="Millares 2" xfId="115" xr:uid="{00000000-0005-0000-0000-000072000000}"/>
    <cellStyle name="Millares 2 2" xfId="116" xr:uid="{00000000-0005-0000-0000-000073000000}"/>
    <cellStyle name="Millares 2 3" xfId="117" xr:uid="{00000000-0005-0000-0000-000074000000}"/>
    <cellStyle name="Millares 2 3 2" xfId="118" xr:uid="{00000000-0005-0000-0000-000075000000}"/>
    <cellStyle name="Millares 3" xfId="119" xr:uid="{00000000-0005-0000-0000-000076000000}"/>
    <cellStyle name="Millares 4" xfId="120" xr:uid="{00000000-0005-0000-0000-000077000000}"/>
    <cellStyle name="Neutral" xfId="121" builtinId="28" customBuiltin="1"/>
    <cellStyle name="Neutral 2" xfId="122" xr:uid="{00000000-0005-0000-0000-000079000000}"/>
    <cellStyle name="Neutral 3" xfId="123" xr:uid="{00000000-0005-0000-0000-00007A000000}"/>
    <cellStyle name="Normal" xfId="0" builtinId="0"/>
    <cellStyle name="Normal 2" xfId="124" xr:uid="{00000000-0005-0000-0000-00007C000000}"/>
    <cellStyle name="Normal 2 2" xfId="125" xr:uid="{00000000-0005-0000-0000-00007D000000}"/>
    <cellStyle name="Normal 2 2 2" xfId="126" xr:uid="{00000000-0005-0000-0000-00007E000000}"/>
    <cellStyle name="Normal 2 3" xfId="127" xr:uid="{00000000-0005-0000-0000-00007F000000}"/>
    <cellStyle name="Normal 2 4" xfId="128" xr:uid="{00000000-0005-0000-0000-000080000000}"/>
    <cellStyle name="Normal 3" xfId="129" xr:uid="{00000000-0005-0000-0000-000081000000}"/>
    <cellStyle name="Normal 3 2" xfId="130" xr:uid="{00000000-0005-0000-0000-000082000000}"/>
    <cellStyle name="Normal 3 3" xfId="131" xr:uid="{00000000-0005-0000-0000-000083000000}"/>
    <cellStyle name="Normal 4" xfId="132" xr:uid="{00000000-0005-0000-0000-000084000000}"/>
    <cellStyle name="Normal 4 2" xfId="133" xr:uid="{00000000-0005-0000-0000-000085000000}"/>
    <cellStyle name="Normal 5" xfId="134" xr:uid="{00000000-0005-0000-0000-000086000000}"/>
    <cellStyle name="Normal 6" xfId="135" xr:uid="{00000000-0005-0000-0000-000087000000}"/>
    <cellStyle name="Normal 7" xfId="136" xr:uid="{00000000-0005-0000-0000-000088000000}"/>
    <cellStyle name="Normal 8" xfId="137" xr:uid="{00000000-0005-0000-0000-000089000000}"/>
    <cellStyle name="Normal 9" xfId="138" xr:uid="{00000000-0005-0000-0000-00008A000000}"/>
    <cellStyle name="Notas" xfId="139" builtinId="10" customBuiltin="1"/>
    <cellStyle name="Notas 2" xfId="140" xr:uid="{00000000-0005-0000-0000-00008C000000}"/>
    <cellStyle name="Notas 2 10" xfId="141" xr:uid="{00000000-0005-0000-0000-00008D000000}"/>
    <cellStyle name="Notas 2 11" xfId="142" xr:uid="{00000000-0005-0000-0000-00008E000000}"/>
    <cellStyle name="Notas 2 2" xfId="143" xr:uid="{00000000-0005-0000-0000-00008F000000}"/>
    <cellStyle name="Notas 2 3" xfId="144" xr:uid="{00000000-0005-0000-0000-000090000000}"/>
    <cellStyle name="Notas 2 4" xfId="145" xr:uid="{00000000-0005-0000-0000-000091000000}"/>
    <cellStyle name="Notas 2 5" xfId="146" xr:uid="{00000000-0005-0000-0000-000092000000}"/>
    <cellStyle name="Notas 2 6" xfId="147" xr:uid="{00000000-0005-0000-0000-000093000000}"/>
    <cellStyle name="Notas 2 7" xfId="148" xr:uid="{00000000-0005-0000-0000-000094000000}"/>
    <cellStyle name="Notas 2 8" xfId="149" xr:uid="{00000000-0005-0000-0000-000095000000}"/>
    <cellStyle name="Notas 2 9" xfId="150" xr:uid="{00000000-0005-0000-0000-000096000000}"/>
    <cellStyle name="Notas 3" xfId="151" xr:uid="{00000000-0005-0000-0000-000097000000}"/>
    <cellStyle name="Porcentaje" xfId="152" builtinId="5"/>
    <cellStyle name="Porcentaje 2" xfId="153" xr:uid="{00000000-0005-0000-0000-000099000000}"/>
    <cellStyle name="Porcentaje 2 2" xfId="154" xr:uid="{00000000-0005-0000-0000-00009A000000}"/>
    <cellStyle name="Porcentaje 2 3" xfId="155" xr:uid="{00000000-0005-0000-0000-00009B000000}"/>
    <cellStyle name="Porcentaje 2 3 2" xfId="156" xr:uid="{00000000-0005-0000-0000-00009C000000}"/>
    <cellStyle name="Porcentaje 3" xfId="157" xr:uid="{00000000-0005-0000-0000-00009D000000}"/>
    <cellStyle name="Porcentaje 4" xfId="158" xr:uid="{00000000-0005-0000-0000-00009E000000}"/>
    <cellStyle name="Salida" xfId="159" builtinId="21" customBuiltin="1"/>
    <cellStyle name="Salida 2" xfId="160" xr:uid="{00000000-0005-0000-0000-0000A0000000}"/>
    <cellStyle name="Salida 2 10" xfId="161" xr:uid="{00000000-0005-0000-0000-0000A1000000}"/>
    <cellStyle name="Salida 2 11" xfId="162" xr:uid="{00000000-0005-0000-0000-0000A2000000}"/>
    <cellStyle name="Salida 2 2" xfId="163" xr:uid="{00000000-0005-0000-0000-0000A3000000}"/>
    <cellStyle name="Salida 2 3" xfId="164" xr:uid="{00000000-0005-0000-0000-0000A4000000}"/>
    <cellStyle name="Salida 2 4" xfId="165" xr:uid="{00000000-0005-0000-0000-0000A5000000}"/>
    <cellStyle name="Salida 2 5" xfId="166" xr:uid="{00000000-0005-0000-0000-0000A6000000}"/>
    <cellStyle name="Salida 2 6" xfId="167" xr:uid="{00000000-0005-0000-0000-0000A7000000}"/>
    <cellStyle name="Salida 2 7" xfId="168" xr:uid="{00000000-0005-0000-0000-0000A8000000}"/>
    <cellStyle name="Salida 2 8" xfId="169" xr:uid="{00000000-0005-0000-0000-0000A9000000}"/>
    <cellStyle name="Salida 2 9" xfId="170" xr:uid="{00000000-0005-0000-0000-0000AA000000}"/>
    <cellStyle name="Salida 3" xfId="171" xr:uid="{00000000-0005-0000-0000-0000AB000000}"/>
    <cellStyle name="Texto de advertencia" xfId="172" builtinId="11" customBuiltin="1"/>
    <cellStyle name="Texto de advertencia 2" xfId="173" xr:uid="{00000000-0005-0000-0000-0000AD000000}"/>
    <cellStyle name="Texto de advertencia 3" xfId="174" xr:uid="{00000000-0005-0000-0000-0000AE000000}"/>
    <cellStyle name="Texto explicativo" xfId="175" builtinId="53" customBuiltin="1"/>
    <cellStyle name="Texto explicativo 2" xfId="176" xr:uid="{00000000-0005-0000-0000-0000B0000000}"/>
    <cellStyle name="Texto explicativo 3" xfId="177" xr:uid="{00000000-0005-0000-0000-0000B1000000}"/>
    <cellStyle name="Título" xfId="178" builtinId="15" customBuiltin="1"/>
    <cellStyle name="Título 1 2" xfId="179" xr:uid="{00000000-0005-0000-0000-0000B3000000}"/>
    <cellStyle name="Título 1 3" xfId="180" xr:uid="{00000000-0005-0000-0000-0000B4000000}"/>
    <cellStyle name="Título 2" xfId="181" builtinId="17" customBuiltin="1"/>
    <cellStyle name="Título 2 2" xfId="182" xr:uid="{00000000-0005-0000-0000-0000B6000000}"/>
    <cellStyle name="Título 2 3" xfId="183" xr:uid="{00000000-0005-0000-0000-0000B7000000}"/>
    <cellStyle name="Título 3" xfId="184" builtinId="18" customBuiltin="1"/>
    <cellStyle name="Título 3 2" xfId="185" xr:uid="{00000000-0005-0000-0000-0000B9000000}"/>
    <cellStyle name="Título 3 3" xfId="186" xr:uid="{00000000-0005-0000-0000-0000BA000000}"/>
    <cellStyle name="Título 4" xfId="187" xr:uid="{00000000-0005-0000-0000-0000BB000000}"/>
    <cellStyle name="Total" xfId="188" builtinId="25" customBuiltin="1"/>
    <cellStyle name="Total 2" xfId="189" xr:uid="{00000000-0005-0000-0000-0000BD000000}"/>
    <cellStyle name="Total 2 10" xfId="190" xr:uid="{00000000-0005-0000-0000-0000BE000000}"/>
    <cellStyle name="Total 2 11" xfId="191" xr:uid="{00000000-0005-0000-0000-0000BF000000}"/>
    <cellStyle name="Total 2 2" xfId="192" xr:uid="{00000000-0005-0000-0000-0000C0000000}"/>
    <cellStyle name="Total 2 3" xfId="193" xr:uid="{00000000-0005-0000-0000-0000C1000000}"/>
    <cellStyle name="Total 2 4" xfId="194" xr:uid="{00000000-0005-0000-0000-0000C2000000}"/>
    <cellStyle name="Total 2 5" xfId="195" xr:uid="{00000000-0005-0000-0000-0000C3000000}"/>
    <cellStyle name="Total 2 6" xfId="196" xr:uid="{00000000-0005-0000-0000-0000C4000000}"/>
    <cellStyle name="Total 2 7" xfId="197" xr:uid="{00000000-0005-0000-0000-0000C5000000}"/>
    <cellStyle name="Total 2 8" xfId="198" xr:uid="{00000000-0005-0000-0000-0000C6000000}"/>
    <cellStyle name="Total 2 9" xfId="199" xr:uid="{00000000-0005-0000-0000-0000C7000000}"/>
    <cellStyle name="Total 3" xfId="200" xr:uid="{00000000-0005-0000-0000-0000C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mc114\AppData\Local\Microsoft\Windows\INetCache\Content.Outlook\X88LWIZZ\A1100425.xlsx" TargetMode="External"/><Relationship Id="rId1" Type="http://schemas.openxmlformats.org/officeDocument/2006/relationships/externalLinkPath" Target="/Users/mmc114/AppData/Local/Microsoft/Windows/INetCache/Content.Outlook/X88LWIZZ/A1100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100425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>
        <row r="12">
          <cell r="C12">
            <v>363.22099999999995</v>
          </cell>
          <cell r="D12">
            <v>104.64999999999999</v>
          </cell>
          <cell r="E12">
            <v>294.714</v>
          </cell>
          <cell r="H12">
            <v>8880.1650000000009</v>
          </cell>
          <cell r="I12">
            <v>15460.609000000002</v>
          </cell>
          <cell r="J12">
            <v>159.54500000000002</v>
          </cell>
          <cell r="M12">
            <v>0</v>
          </cell>
          <cell r="N12">
            <v>683.79600000000005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317.685</v>
          </cell>
          <cell r="U12">
            <v>0</v>
          </cell>
          <cell r="V12">
            <v>125.3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4289.7129999999997</v>
          </cell>
          <cell r="I13">
            <v>682.16200000000003</v>
          </cell>
          <cell r="J13">
            <v>0</v>
          </cell>
          <cell r="M13">
            <v>0</v>
          </cell>
          <cell r="N13">
            <v>33.192999999999998</v>
          </cell>
          <cell r="O13">
            <v>0</v>
          </cell>
          <cell r="P13">
            <v>0</v>
          </cell>
          <cell r="Q13">
            <v>0</v>
          </cell>
          <cell r="R13">
            <v>108.595</v>
          </cell>
          <cell r="S13">
            <v>0</v>
          </cell>
          <cell r="T13">
            <v>3552.6480000000001</v>
          </cell>
          <cell r="U13">
            <v>0</v>
          </cell>
          <cell r="V13">
            <v>123.06</v>
          </cell>
          <cell r="W13">
            <v>0</v>
          </cell>
          <cell r="X13">
            <v>0</v>
          </cell>
        </row>
        <row r="14">
          <cell r="C14">
            <v>121.242</v>
          </cell>
          <cell r="D14">
            <v>0</v>
          </cell>
          <cell r="E14">
            <v>0</v>
          </cell>
          <cell r="H14">
            <v>136.38900000000001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11.88</v>
          </cell>
          <cell r="U14">
            <v>0</v>
          </cell>
          <cell r="V14">
            <v>34.411999999999999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3.2989999999999999</v>
          </cell>
          <cell r="D16">
            <v>0</v>
          </cell>
          <cell r="E16">
            <v>0</v>
          </cell>
          <cell r="H16">
            <v>11404.296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23.989000000000001</v>
          </cell>
          <cell r="D17">
            <v>2.5640000000000001</v>
          </cell>
          <cell r="E17">
            <v>7.5620000000000003</v>
          </cell>
          <cell r="H17">
            <v>1.1000000000000001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15.88</v>
          </cell>
          <cell r="W17">
            <v>0</v>
          </cell>
          <cell r="X17">
            <v>0</v>
          </cell>
        </row>
        <row r="18">
          <cell r="C18">
            <v>0.24</v>
          </cell>
          <cell r="D18">
            <v>0</v>
          </cell>
          <cell r="E18">
            <v>13.006999999999998</v>
          </cell>
          <cell r="H18">
            <v>550.649</v>
          </cell>
          <cell r="I18">
            <v>4588.2199999999993</v>
          </cell>
          <cell r="J18">
            <v>9483.8950000000004</v>
          </cell>
          <cell r="M18">
            <v>0</v>
          </cell>
          <cell r="N18">
            <v>664.71299999999997</v>
          </cell>
          <cell r="O18">
            <v>0</v>
          </cell>
          <cell r="P18">
            <v>0</v>
          </cell>
          <cell r="Q18">
            <v>0</v>
          </cell>
          <cell r="R18">
            <v>193.43600000000001</v>
          </cell>
          <cell r="S18">
            <v>0</v>
          </cell>
          <cell r="T18">
            <v>2284.277</v>
          </cell>
          <cell r="U18">
            <v>0</v>
          </cell>
          <cell r="V18">
            <v>977.81299999999987</v>
          </cell>
          <cell r="W18">
            <v>0</v>
          </cell>
          <cell r="X18">
            <v>0</v>
          </cell>
        </row>
        <row r="19">
          <cell r="C19">
            <v>0</v>
          </cell>
          <cell r="D19">
            <v>0</v>
          </cell>
          <cell r="E19">
            <v>219.941</v>
          </cell>
          <cell r="H19">
            <v>7.282</v>
          </cell>
          <cell r="I19">
            <v>8050.8089999999993</v>
          </cell>
          <cell r="J19">
            <v>1484.682</v>
          </cell>
          <cell r="M19">
            <v>0</v>
          </cell>
          <cell r="N19">
            <v>1256.9579999999999</v>
          </cell>
          <cell r="O19">
            <v>0</v>
          </cell>
          <cell r="P19">
            <v>0</v>
          </cell>
          <cell r="Q19">
            <v>0</v>
          </cell>
          <cell r="R19">
            <v>20.064</v>
          </cell>
          <cell r="S19">
            <v>31.318000000000001</v>
          </cell>
          <cell r="T19">
            <v>1756.7650000000003</v>
          </cell>
          <cell r="U19">
            <v>22.001999999999999</v>
          </cell>
          <cell r="V19">
            <v>2009.712</v>
          </cell>
          <cell r="W19">
            <v>0</v>
          </cell>
          <cell r="X19">
            <v>0</v>
          </cell>
        </row>
        <row r="20">
          <cell r="C20">
            <v>97.54</v>
          </cell>
          <cell r="D20">
            <v>0.82</v>
          </cell>
          <cell r="E20">
            <v>102.321</v>
          </cell>
          <cell r="H20">
            <v>4822.4939999999997</v>
          </cell>
          <cell r="I20">
            <v>4.1070000000000002</v>
          </cell>
          <cell r="J20">
            <v>0</v>
          </cell>
          <cell r="M20">
            <v>0</v>
          </cell>
          <cell r="N20">
            <v>157.858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1146.404</v>
          </cell>
          <cell r="U20">
            <v>0</v>
          </cell>
          <cell r="V20">
            <v>984.31499999999994</v>
          </cell>
          <cell r="W20">
            <v>0</v>
          </cell>
          <cell r="X20">
            <v>0</v>
          </cell>
        </row>
        <row r="21">
          <cell r="C21">
            <v>432.21600000000001</v>
          </cell>
          <cell r="D21">
            <v>6.3130000000000006</v>
          </cell>
          <cell r="E21">
            <v>20.138000000000002</v>
          </cell>
          <cell r="H21">
            <v>23433.977999999999</v>
          </cell>
          <cell r="I21">
            <v>2213.79</v>
          </cell>
          <cell r="J21">
            <v>820.39300000000003</v>
          </cell>
          <cell r="M21">
            <v>7.92</v>
          </cell>
          <cell r="N21">
            <v>532.64800000000002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38.04</v>
          </cell>
          <cell r="T21">
            <v>241.89599999999999</v>
          </cell>
          <cell r="U21">
            <v>0</v>
          </cell>
          <cell r="V21">
            <v>708.18200000000002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22.878</v>
          </cell>
          <cell r="I22">
            <v>57.47</v>
          </cell>
          <cell r="J22">
            <v>0</v>
          </cell>
          <cell r="M22">
            <v>0</v>
          </cell>
          <cell r="N22">
            <v>8.6999999999999993</v>
          </cell>
          <cell r="O22">
            <v>0</v>
          </cell>
          <cell r="P22">
            <v>0</v>
          </cell>
          <cell r="Q22">
            <v>0</v>
          </cell>
          <cell r="R22">
            <v>195.20599999999999</v>
          </cell>
          <cell r="S22">
            <v>0</v>
          </cell>
          <cell r="T22">
            <v>389.02600000000001</v>
          </cell>
          <cell r="U22">
            <v>14.72</v>
          </cell>
          <cell r="V22">
            <v>2994.9320000000002</v>
          </cell>
          <cell r="W22">
            <v>0</v>
          </cell>
          <cell r="X22">
            <v>0</v>
          </cell>
        </row>
        <row r="23">
          <cell r="C23">
            <v>1200.5230000000001</v>
          </cell>
          <cell r="D23">
            <v>333.94399999999996</v>
          </cell>
          <cell r="E23">
            <v>416.46899999999999</v>
          </cell>
          <cell r="H23">
            <v>560.06299999999999</v>
          </cell>
          <cell r="I23">
            <v>2.9550000000000001</v>
          </cell>
          <cell r="J23">
            <v>347.94</v>
          </cell>
          <cell r="M23">
            <v>0</v>
          </cell>
          <cell r="N23">
            <v>2040.7539999999999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819.05199999999991</v>
          </cell>
          <cell r="W23">
            <v>0</v>
          </cell>
          <cell r="X23">
            <v>0</v>
          </cell>
        </row>
        <row r="24">
          <cell r="C24">
            <v>0</v>
          </cell>
          <cell r="D24">
            <v>0</v>
          </cell>
          <cell r="E24">
            <v>1307.895</v>
          </cell>
          <cell r="H24">
            <v>75.33</v>
          </cell>
          <cell r="I24">
            <v>1736.105</v>
          </cell>
          <cell r="J24">
            <v>243.952</v>
          </cell>
          <cell r="M24">
            <v>0</v>
          </cell>
          <cell r="N24">
            <v>980.471</v>
          </cell>
          <cell r="O24">
            <v>0</v>
          </cell>
          <cell r="P24">
            <v>0</v>
          </cell>
          <cell r="Q24">
            <v>7.6020000000000003</v>
          </cell>
          <cell r="R24">
            <v>0.88</v>
          </cell>
          <cell r="S24">
            <v>0</v>
          </cell>
          <cell r="T24">
            <v>889.23199999999997</v>
          </cell>
          <cell r="U24">
            <v>0</v>
          </cell>
          <cell r="V24">
            <v>3033.84</v>
          </cell>
          <cell r="W24">
            <v>0</v>
          </cell>
          <cell r="X24">
            <v>0</v>
          </cell>
        </row>
        <row r="25">
          <cell r="C25">
            <v>595.19000000000005</v>
          </cell>
          <cell r="D25">
            <v>5.5289999999999999</v>
          </cell>
          <cell r="E25">
            <v>5.5519999999999996</v>
          </cell>
          <cell r="H25">
            <v>4560.6850000000004</v>
          </cell>
          <cell r="I25">
            <v>8440.6949999999997</v>
          </cell>
          <cell r="J25">
            <v>185.93700000000001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333.49599999999998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266.08199999999999</v>
          </cell>
          <cell r="I26">
            <v>1372.075</v>
          </cell>
          <cell r="J26">
            <v>71.84</v>
          </cell>
          <cell r="M26">
            <v>0</v>
          </cell>
          <cell r="N26">
            <v>255.16300000000001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17.2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C27">
            <v>1791.0529999999999</v>
          </cell>
          <cell r="D27">
            <v>198.501</v>
          </cell>
          <cell r="E27">
            <v>845.83299999999997</v>
          </cell>
          <cell r="H27">
            <v>27.074999999999999</v>
          </cell>
          <cell r="I27">
            <v>0</v>
          </cell>
          <cell r="J27">
            <v>929.47</v>
          </cell>
          <cell r="M27">
            <v>0</v>
          </cell>
          <cell r="N27">
            <v>323.03100000000001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45</v>
          </cell>
          <cell r="W27">
            <v>0</v>
          </cell>
          <cell r="X27">
            <v>0</v>
          </cell>
        </row>
        <row r="28">
          <cell r="C28">
            <v>1.794</v>
          </cell>
          <cell r="D28">
            <v>0</v>
          </cell>
          <cell r="E28">
            <v>0</v>
          </cell>
          <cell r="H28">
            <v>1226.5519999999999</v>
          </cell>
          <cell r="I28">
            <v>942.62800000000004</v>
          </cell>
          <cell r="J28">
            <v>988.68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54.193402206690294</v>
          </cell>
          <cell r="I29">
            <v>39.164046552866019</v>
          </cell>
          <cell r="J29">
            <v>13.23374707289395</v>
          </cell>
          <cell r="M29">
            <v>0</v>
          </cell>
          <cell r="N29">
            <v>1142.8792726921233</v>
          </cell>
          <cell r="O29">
            <v>0</v>
          </cell>
          <cell r="P29">
            <v>0</v>
          </cell>
          <cell r="Q29">
            <v>1.52</v>
          </cell>
          <cell r="R29">
            <v>1283.2944439776279</v>
          </cell>
          <cell r="S29">
            <v>1774.8058333333333</v>
          </cell>
          <cell r="T29">
            <v>1804.423333333332</v>
          </cell>
          <cell r="U29">
            <v>69.772000000000006</v>
          </cell>
          <cell r="V29">
            <v>32899.106126096165</v>
          </cell>
          <cell r="W29">
            <v>0</v>
          </cell>
          <cell r="X29">
            <v>0</v>
          </cell>
        </row>
        <row r="33">
          <cell r="C33">
            <v>2100.7059999999997</v>
          </cell>
          <cell r="D33">
            <v>13.020999999999999</v>
          </cell>
          <cell r="E33">
            <v>70.714999999999989</v>
          </cell>
          <cell r="H33">
            <v>10989.143513306062</v>
          </cell>
          <cell r="I33">
            <v>2529.0788479899265</v>
          </cell>
          <cell r="J33">
            <v>8518.51744287156</v>
          </cell>
          <cell r="M33">
            <v>0</v>
          </cell>
          <cell r="N33">
            <v>58.840560641210601</v>
          </cell>
          <cell r="O33">
            <v>0</v>
          </cell>
          <cell r="P33">
            <v>0</v>
          </cell>
          <cell r="Q33">
            <v>0</v>
          </cell>
          <cell r="R33">
            <v>711.58455602237211</v>
          </cell>
          <cell r="S33">
            <v>0</v>
          </cell>
          <cell r="T33">
            <v>0</v>
          </cell>
          <cell r="U33">
            <v>0</v>
          </cell>
          <cell r="V33">
            <v>23604.847207237151</v>
          </cell>
          <cell r="W33">
            <v>0</v>
          </cell>
          <cell r="X33">
            <v>0</v>
          </cell>
        </row>
        <row r="34">
          <cell r="C34">
            <v>1440.152</v>
          </cell>
          <cell r="D34">
            <v>5.5949999999999998</v>
          </cell>
          <cell r="E34">
            <v>40.027000000000001</v>
          </cell>
          <cell r="H34">
            <v>18675.923999999999</v>
          </cell>
          <cell r="I34">
            <v>3222.8949999999995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18.829999999999998</v>
          </cell>
          <cell r="W34">
            <v>0</v>
          </cell>
          <cell r="X34">
            <v>0</v>
          </cell>
        </row>
      </sheetData>
      <sheetData sheetId="2">
        <row r="12">
          <cell r="C12">
            <v>419.88799999999998</v>
          </cell>
          <cell r="D12">
            <v>74.561000000000007</v>
          </cell>
          <cell r="E12">
            <v>152.65700000000001</v>
          </cell>
          <cell r="H12">
            <v>9378.7430000000004</v>
          </cell>
          <cell r="I12">
            <v>14964.428</v>
          </cell>
          <cell r="J12">
            <v>110.78</v>
          </cell>
          <cell r="M12">
            <v>0</v>
          </cell>
          <cell r="N12">
            <v>694.98800000000006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244.44399999999999</v>
          </cell>
          <cell r="U12">
            <v>0</v>
          </cell>
          <cell r="V12">
            <v>132.279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3880.7139999999999</v>
          </cell>
          <cell r="I13">
            <v>580.45299999999997</v>
          </cell>
          <cell r="J13">
            <v>4.8040000000000003</v>
          </cell>
          <cell r="M13">
            <v>0</v>
          </cell>
          <cell r="N13">
            <v>75.825000000000003</v>
          </cell>
          <cell r="O13">
            <v>0</v>
          </cell>
          <cell r="P13">
            <v>0</v>
          </cell>
          <cell r="Q13">
            <v>0</v>
          </cell>
          <cell r="R13">
            <v>116.149</v>
          </cell>
          <cell r="S13">
            <v>0</v>
          </cell>
          <cell r="T13">
            <v>3542.1480000000001</v>
          </cell>
          <cell r="U13">
            <v>0</v>
          </cell>
          <cell r="V13">
            <v>156.66900000000001</v>
          </cell>
          <cell r="W13">
            <v>0</v>
          </cell>
          <cell r="X13">
            <v>0</v>
          </cell>
        </row>
        <row r="14">
          <cell r="C14">
            <v>91.32</v>
          </cell>
          <cell r="D14">
            <v>0</v>
          </cell>
          <cell r="E14">
            <v>0.78500000000000003</v>
          </cell>
          <cell r="H14">
            <v>46.14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15.552</v>
          </cell>
          <cell r="U14">
            <v>0</v>
          </cell>
          <cell r="V14">
            <v>53.884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14.997</v>
          </cell>
          <cell r="D16">
            <v>0</v>
          </cell>
          <cell r="E16">
            <v>0</v>
          </cell>
          <cell r="H16">
            <v>9812.17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27.574999999999999</v>
          </cell>
          <cell r="D17">
            <v>7.4560000000000004</v>
          </cell>
          <cell r="E17">
            <v>36.445999999999998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3.84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2.5739999999999998</v>
          </cell>
          <cell r="W17">
            <v>0</v>
          </cell>
          <cell r="X17">
            <v>0</v>
          </cell>
        </row>
        <row r="18">
          <cell r="C18">
            <v>4.7270000000000003</v>
          </cell>
          <cell r="D18">
            <v>0</v>
          </cell>
          <cell r="E18">
            <v>25.030999999999999</v>
          </cell>
          <cell r="H18">
            <v>462.50600000000003</v>
          </cell>
          <cell r="I18">
            <v>3799.3939999999998</v>
          </cell>
          <cell r="J18">
            <v>8161.0609999999997</v>
          </cell>
          <cell r="M18">
            <v>0</v>
          </cell>
          <cell r="N18">
            <v>819.78800000000001</v>
          </cell>
          <cell r="O18">
            <v>0</v>
          </cell>
          <cell r="P18">
            <v>0</v>
          </cell>
          <cell r="Q18">
            <v>0</v>
          </cell>
          <cell r="R18">
            <v>197.50900000000001</v>
          </cell>
          <cell r="S18">
            <v>0</v>
          </cell>
          <cell r="T18">
            <v>2818.4369999999999</v>
          </cell>
          <cell r="U18">
            <v>0</v>
          </cell>
          <cell r="V18">
            <v>1228.914</v>
          </cell>
          <cell r="W18">
            <v>0</v>
          </cell>
          <cell r="X18">
            <v>0</v>
          </cell>
        </row>
        <row r="19">
          <cell r="C19">
            <v>3.6</v>
          </cell>
          <cell r="D19">
            <v>0</v>
          </cell>
          <cell r="E19">
            <v>133.33000000000001</v>
          </cell>
          <cell r="H19">
            <v>1.2040000000000002</v>
          </cell>
          <cell r="I19">
            <v>7498.8029999999999</v>
          </cell>
          <cell r="J19">
            <v>1377.396</v>
          </cell>
          <cell r="M19">
            <v>0</v>
          </cell>
          <cell r="N19">
            <v>990.45799999999997</v>
          </cell>
          <cell r="O19">
            <v>0</v>
          </cell>
          <cell r="P19">
            <v>0</v>
          </cell>
          <cell r="Q19">
            <v>0</v>
          </cell>
          <cell r="R19">
            <v>5.6320000000000006</v>
          </cell>
          <cell r="S19">
            <v>0</v>
          </cell>
          <cell r="T19">
            <v>1865.972</v>
          </cell>
          <cell r="U19">
            <v>0</v>
          </cell>
          <cell r="V19">
            <v>2003.0590000000002</v>
          </cell>
          <cell r="W19">
            <v>0</v>
          </cell>
          <cell r="X19">
            <v>0</v>
          </cell>
        </row>
        <row r="20">
          <cell r="C20">
            <v>138.9</v>
          </cell>
          <cell r="D20">
            <v>0.30199999999999999</v>
          </cell>
          <cell r="E20">
            <v>105.40900000000001</v>
          </cell>
          <cell r="H20">
            <v>4468.9949999999999</v>
          </cell>
          <cell r="I20">
            <v>19.646000000000001</v>
          </cell>
          <cell r="J20">
            <v>0</v>
          </cell>
          <cell r="M20">
            <v>0</v>
          </cell>
          <cell r="N20">
            <v>201.501</v>
          </cell>
          <cell r="O20">
            <v>0</v>
          </cell>
          <cell r="P20">
            <v>0</v>
          </cell>
          <cell r="Q20">
            <v>0</v>
          </cell>
          <cell r="R20">
            <v>5.9980000000000002</v>
          </cell>
          <cell r="S20">
            <v>0</v>
          </cell>
          <cell r="T20">
            <v>1264.3810000000001</v>
          </cell>
          <cell r="U20">
            <v>0</v>
          </cell>
          <cell r="V20">
            <v>601.822</v>
          </cell>
          <cell r="W20">
            <v>0</v>
          </cell>
          <cell r="X20">
            <v>0</v>
          </cell>
        </row>
        <row r="21">
          <cell r="C21">
            <v>561.56600000000003</v>
          </cell>
          <cell r="D21">
            <v>10.803000000000001</v>
          </cell>
          <cell r="E21">
            <v>35.227000000000004</v>
          </cell>
          <cell r="H21">
            <v>18964.876</v>
          </cell>
          <cell r="I21">
            <v>2040.298</v>
          </cell>
          <cell r="J21">
            <v>739.4369999999999</v>
          </cell>
          <cell r="M21">
            <v>0</v>
          </cell>
          <cell r="N21">
            <v>386.65800000000002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316.95</v>
          </cell>
          <cell r="U21">
            <v>0</v>
          </cell>
          <cell r="V21">
            <v>696.13300000000004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6.66</v>
          </cell>
          <cell r="I22">
            <v>58.011000000000003</v>
          </cell>
          <cell r="J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156.41</v>
          </cell>
          <cell r="S22">
            <v>0</v>
          </cell>
          <cell r="T22">
            <v>431.05700000000002</v>
          </cell>
          <cell r="U22">
            <v>0</v>
          </cell>
          <cell r="V22">
            <v>2892.1039999999998</v>
          </cell>
          <cell r="W22">
            <v>0</v>
          </cell>
          <cell r="X22">
            <v>0</v>
          </cell>
        </row>
        <row r="23">
          <cell r="C23">
            <v>1013.626</v>
          </cell>
          <cell r="D23">
            <v>327.19400000000002</v>
          </cell>
          <cell r="E23">
            <v>427.52100000000002</v>
          </cell>
          <cell r="H23">
            <v>784.51400000000001</v>
          </cell>
          <cell r="I23">
            <v>7.3369999999999997</v>
          </cell>
          <cell r="J23">
            <v>241.411</v>
          </cell>
          <cell r="M23">
            <v>0</v>
          </cell>
          <cell r="N23">
            <v>1887.7240000000002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553.08299999999997</v>
          </cell>
          <cell r="W23">
            <v>0</v>
          </cell>
          <cell r="X23">
            <v>0</v>
          </cell>
        </row>
        <row r="24">
          <cell r="C24">
            <v>2.3340000000000001</v>
          </cell>
          <cell r="D24">
            <v>0</v>
          </cell>
          <cell r="E24">
            <v>1409.0119999999999</v>
          </cell>
          <cell r="H24">
            <v>69.56</v>
          </cell>
          <cell r="I24">
            <v>1563.633</v>
          </cell>
          <cell r="J24">
            <v>196.41200000000001</v>
          </cell>
          <cell r="M24">
            <v>4.78</v>
          </cell>
          <cell r="N24">
            <v>813.78599999999994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434.71800000000002</v>
          </cell>
          <cell r="U24">
            <v>0</v>
          </cell>
          <cell r="V24">
            <v>2763.5709999999999</v>
          </cell>
          <cell r="W24">
            <v>0</v>
          </cell>
          <cell r="X24">
            <v>0</v>
          </cell>
        </row>
        <row r="25">
          <cell r="C25">
            <v>566.46</v>
          </cell>
          <cell r="D25">
            <v>4.4210000000000003</v>
          </cell>
          <cell r="E25">
            <v>7.19</v>
          </cell>
          <cell r="H25">
            <v>3758.8719999999998</v>
          </cell>
          <cell r="I25">
            <v>8626.5190000000002</v>
          </cell>
          <cell r="J25">
            <v>156.239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352.346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269.23599999999999</v>
          </cell>
          <cell r="I26">
            <v>1219.2360000000001</v>
          </cell>
          <cell r="J26">
            <v>114.17400000000001</v>
          </cell>
          <cell r="M26">
            <v>0</v>
          </cell>
          <cell r="N26">
            <v>303.411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13.144</v>
          </cell>
          <cell r="U26">
            <v>0</v>
          </cell>
          <cell r="V26">
            <v>14.02</v>
          </cell>
          <cell r="W26">
            <v>0</v>
          </cell>
          <cell r="X26">
            <v>0</v>
          </cell>
        </row>
        <row r="27">
          <cell r="C27">
            <v>1329.1510000000001</v>
          </cell>
          <cell r="D27">
            <v>76.683999999999997</v>
          </cell>
          <cell r="E27">
            <v>240.755</v>
          </cell>
          <cell r="H27">
            <v>9.1069999999999993</v>
          </cell>
          <cell r="I27">
            <v>0</v>
          </cell>
          <cell r="J27">
            <v>980.97400000000005</v>
          </cell>
          <cell r="M27">
            <v>0</v>
          </cell>
          <cell r="N27">
            <v>452.52100000000002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43.397999999999996</v>
          </cell>
          <cell r="W27">
            <v>0</v>
          </cell>
          <cell r="X27">
            <v>0</v>
          </cell>
        </row>
        <row r="28">
          <cell r="C28">
            <v>4.9749999999999996</v>
          </cell>
          <cell r="D28">
            <v>0</v>
          </cell>
          <cell r="E28">
            <v>0</v>
          </cell>
          <cell r="H28">
            <v>956.07500000000005</v>
          </cell>
          <cell r="I28">
            <v>994.81200000000001</v>
          </cell>
          <cell r="J28">
            <v>988.096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690.42526615394161</v>
          </cell>
          <cell r="I29">
            <v>540.28762917256881</v>
          </cell>
          <cell r="J29">
            <v>170.69239108875141</v>
          </cell>
          <cell r="M29">
            <v>0</v>
          </cell>
          <cell r="N29">
            <v>691.84500000000003</v>
          </cell>
          <cell r="O29">
            <v>0</v>
          </cell>
          <cell r="P29">
            <v>0</v>
          </cell>
          <cell r="Q29">
            <v>0</v>
          </cell>
          <cell r="R29">
            <v>1102.3040232661122</v>
          </cell>
          <cell r="S29">
            <v>0</v>
          </cell>
          <cell r="T29">
            <v>1099.6375</v>
          </cell>
          <cell r="U29">
            <v>0</v>
          </cell>
          <cell r="V29">
            <v>28539.138362537702</v>
          </cell>
          <cell r="W29">
            <v>0</v>
          </cell>
          <cell r="X29">
            <v>0</v>
          </cell>
        </row>
        <row r="33">
          <cell r="C33">
            <v>2149.0629999999996</v>
          </cell>
          <cell r="D33">
            <v>9.048</v>
          </cell>
          <cell r="E33">
            <v>106.631</v>
          </cell>
          <cell r="H33">
            <v>10161.804882687702</v>
          </cell>
          <cell r="I33">
            <v>2696.5021189307558</v>
          </cell>
          <cell r="J33">
            <v>7089.1397119662779</v>
          </cell>
          <cell r="M33">
            <v>0</v>
          </cell>
          <cell r="N33">
            <v>44.281999999999996</v>
          </cell>
          <cell r="O33">
            <v>0</v>
          </cell>
          <cell r="P33">
            <v>0</v>
          </cell>
          <cell r="Q33">
            <v>0</v>
          </cell>
          <cell r="R33">
            <v>911.16831006722146</v>
          </cell>
          <cell r="S33">
            <v>0</v>
          </cell>
          <cell r="T33">
            <v>0</v>
          </cell>
          <cell r="U33">
            <v>0</v>
          </cell>
          <cell r="V33">
            <v>21273.902470795634</v>
          </cell>
          <cell r="W33">
            <v>0</v>
          </cell>
          <cell r="X33">
            <v>0</v>
          </cell>
        </row>
        <row r="34">
          <cell r="C34">
            <v>1826.2449999999997</v>
          </cell>
          <cell r="D34">
            <v>5.83</v>
          </cell>
          <cell r="E34">
            <v>86.497</v>
          </cell>
          <cell r="H34">
            <v>17868.157999999999</v>
          </cell>
          <cell r="I34">
            <v>2723.5229999999997</v>
          </cell>
          <cell r="J34">
            <v>705.81499999999994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0.64</v>
          </cell>
          <cell r="W34">
            <v>0</v>
          </cell>
          <cell r="X34">
            <v>0</v>
          </cell>
        </row>
      </sheetData>
      <sheetData sheetId="3">
        <row r="12">
          <cell r="C12">
            <v>372.75500000000005</v>
          </cell>
          <cell r="D12">
            <v>38.619999999999997</v>
          </cell>
          <cell r="E12">
            <v>94.260999999999996</v>
          </cell>
          <cell r="H12">
            <v>11763.778</v>
          </cell>
          <cell r="I12">
            <v>17298.944000000003</v>
          </cell>
          <cell r="J12">
            <v>172.66</v>
          </cell>
          <cell r="M12">
            <v>0</v>
          </cell>
          <cell r="N12">
            <v>587.47900000000004</v>
          </cell>
          <cell r="O12">
            <v>0</v>
          </cell>
          <cell r="P12">
            <v>0</v>
          </cell>
          <cell r="Q12">
            <v>0</v>
          </cell>
          <cell r="R12">
            <v>4.66</v>
          </cell>
          <cell r="S12">
            <v>0</v>
          </cell>
          <cell r="T12">
            <v>287.61399999999998</v>
          </cell>
          <cell r="U12">
            <v>0</v>
          </cell>
          <cell r="V12">
            <v>233.39599999999999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4091.4830000000002</v>
          </cell>
          <cell r="I13">
            <v>625.01499999999999</v>
          </cell>
          <cell r="J13">
            <v>0</v>
          </cell>
          <cell r="M13">
            <v>0</v>
          </cell>
          <cell r="N13">
            <v>152.00899999999999</v>
          </cell>
          <cell r="O13">
            <v>0</v>
          </cell>
          <cell r="P13">
            <v>0</v>
          </cell>
          <cell r="Q13">
            <v>0</v>
          </cell>
          <cell r="R13">
            <v>121.31699999999999</v>
          </cell>
          <cell r="S13">
            <v>22.76</v>
          </cell>
          <cell r="T13">
            <v>3318.49</v>
          </cell>
          <cell r="U13">
            <v>0</v>
          </cell>
          <cell r="V13">
            <v>181.613</v>
          </cell>
          <cell r="W13">
            <v>0</v>
          </cell>
          <cell r="X13">
            <v>0</v>
          </cell>
        </row>
        <row r="14">
          <cell r="C14">
            <v>131.94999999999999</v>
          </cell>
          <cell r="D14">
            <v>10.32</v>
          </cell>
          <cell r="E14">
            <v>0</v>
          </cell>
          <cell r="H14">
            <v>152.762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19.38</v>
          </cell>
          <cell r="U14">
            <v>0</v>
          </cell>
          <cell r="V14">
            <v>18.122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11.728</v>
          </cell>
          <cell r="D16">
            <v>0</v>
          </cell>
          <cell r="E16">
            <v>0</v>
          </cell>
          <cell r="H16">
            <v>10810.183000000001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61.664000000000001</v>
          </cell>
          <cell r="D17">
            <v>10.364000000000001</v>
          </cell>
          <cell r="E17">
            <v>78.477999999999994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C18">
            <v>1.2010000000000001</v>
          </cell>
          <cell r="D18">
            <v>0</v>
          </cell>
          <cell r="E18">
            <v>43.512999999999991</v>
          </cell>
          <cell r="H18">
            <v>558.51800000000003</v>
          </cell>
          <cell r="I18">
            <v>4662.6149999999998</v>
          </cell>
          <cell r="J18">
            <v>9235.6309999999994</v>
          </cell>
          <cell r="M18">
            <v>0</v>
          </cell>
          <cell r="N18">
            <v>922.88</v>
          </cell>
          <cell r="O18">
            <v>0</v>
          </cell>
          <cell r="P18">
            <v>0</v>
          </cell>
          <cell r="Q18">
            <v>0</v>
          </cell>
          <cell r="R18">
            <v>157.79</v>
          </cell>
          <cell r="S18">
            <v>0</v>
          </cell>
          <cell r="T18">
            <v>2596.8710000000001</v>
          </cell>
          <cell r="U18">
            <v>0</v>
          </cell>
          <cell r="V18">
            <v>1156.4199999999998</v>
          </cell>
          <cell r="W18">
            <v>0</v>
          </cell>
          <cell r="X18">
            <v>0</v>
          </cell>
        </row>
        <row r="19">
          <cell r="C19">
            <v>1.6879999999999999</v>
          </cell>
          <cell r="D19">
            <v>0</v>
          </cell>
          <cell r="E19">
            <v>114.17700000000001</v>
          </cell>
          <cell r="H19">
            <v>1.788</v>
          </cell>
          <cell r="I19">
            <v>8525.9979999999996</v>
          </cell>
          <cell r="J19">
            <v>1707.973</v>
          </cell>
          <cell r="M19">
            <v>0</v>
          </cell>
          <cell r="N19">
            <v>895.88200000000006</v>
          </cell>
          <cell r="O19">
            <v>0</v>
          </cell>
          <cell r="P19">
            <v>0</v>
          </cell>
          <cell r="Q19">
            <v>0</v>
          </cell>
          <cell r="R19">
            <v>44.926000000000002</v>
          </cell>
          <cell r="S19">
            <v>67.680000000000007</v>
          </cell>
          <cell r="T19">
            <v>1381.364</v>
          </cell>
          <cell r="U19">
            <v>0</v>
          </cell>
          <cell r="V19">
            <v>1784.2299999999998</v>
          </cell>
          <cell r="W19">
            <v>0</v>
          </cell>
          <cell r="X19">
            <v>0</v>
          </cell>
        </row>
        <row r="20">
          <cell r="C20">
            <v>188.64600000000002</v>
          </cell>
          <cell r="D20">
            <v>0.54200000000000004</v>
          </cell>
          <cell r="E20">
            <v>119.074</v>
          </cell>
          <cell r="H20">
            <v>4773.6890000000003</v>
          </cell>
          <cell r="I20">
            <v>2.1829999999999998</v>
          </cell>
          <cell r="J20">
            <v>0</v>
          </cell>
          <cell r="M20">
            <v>0</v>
          </cell>
          <cell r="N20">
            <v>121.13800000000001</v>
          </cell>
          <cell r="O20">
            <v>0</v>
          </cell>
          <cell r="P20">
            <v>0</v>
          </cell>
          <cell r="Q20">
            <v>0</v>
          </cell>
          <cell r="R20">
            <v>15.68</v>
          </cell>
          <cell r="S20">
            <v>0</v>
          </cell>
          <cell r="T20">
            <v>1478.261</v>
          </cell>
          <cell r="U20">
            <v>0</v>
          </cell>
          <cell r="V20">
            <v>711.37</v>
          </cell>
          <cell r="W20">
            <v>0</v>
          </cell>
          <cell r="X20">
            <v>0</v>
          </cell>
        </row>
        <row r="21">
          <cell r="C21">
            <v>554.63599999999997</v>
          </cell>
          <cell r="D21">
            <v>8.3990000000000009</v>
          </cell>
          <cell r="E21">
            <v>15.285</v>
          </cell>
          <cell r="H21">
            <v>17971.164000000001</v>
          </cell>
          <cell r="I21">
            <v>2911.1289999999999</v>
          </cell>
          <cell r="J21">
            <v>659.09500000000003</v>
          </cell>
          <cell r="M21">
            <v>0</v>
          </cell>
          <cell r="N21">
            <v>491.096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10.06</v>
          </cell>
          <cell r="T21">
            <v>207.33699999999999</v>
          </cell>
          <cell r="U21">
            <v>0</v>
          </cell>
          <cell r="V21">
            <v>774.79700000000003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29.013999999999999</v>
          </cell>
          <cell r="I22">
            <v>78.691000000000003</v>
          </cell>
          <cell r="J22">
            <v>0</v>
          </cell>
          <cell r="M22">
            <v>0</v>
          </cell>
          <cell r="N22">
            <v>35.86</v>
          </cell>
          <cell r="O22">
            <v>0</v>
          </cell>
          <cell r="P22">
            <v>0</v>
          </cell>
          <cell r="Q22">
            <v>0</v>
          </cell>
          <cell r="R22">
            <v>228.46800000000002</v>
          </cell>
          <cell r="S22">
            <v>0</v>
          </cell>
          <cell r="T22">
            <v>367.82499999999999</v>
          </cell>
          <cell r="U22">
            <v>0</v>
          </cell>
          <cell r="V22">
            <v>2736.4969999999998</v>
          </cell>
          <cell r="W22">
            <v>0</v>
          </cell>
          <cell r="X22">
            <v>0</v>
          </cell>
        </row>
        <row r="23">
          <cell r="C23">
            <v>888.61300000000006</v>
          </cell>
          <cell r="D23">
            <v>262.44499999999999</v>
          </cell>
          <cell r="E23">
            <v>516.88099999999997</v>
          </cell>
          <cell r="H23">
            <v>606.99</v>
          </cell>
          <cell r="I23">
            <v>16.760000000000002</v>
          </cell>
          <cell r="J23">
            <v>450.29</v>
          </cell>
          <cell r="M23">
            <v>0</v>
          </cell>
          <cell r="N23">
            <v>1968.674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9.3209999999999997</v>
          </cell>
          <cell r="U23">
            <v>0</v>
          </cell>
          <cell r="V23">
            <v>897.08999999999992</v>
          </cell>
          <cell r="W23">
            <v>0</v>
          </cell>
          <cell r="X23">
            <v>0</v>
          </cell>
        </row>
        <row r="24">
          <cell r="C24">
            <v>22.84</v>
          </cell>
          <cell r="D24">
            <v>0</v>
          </cell>
          <cell r="E24">
            <v>1641.914</v>
          </cell>
          <cell r="H24">
            <v>108.039</v>
          </cell>
          <cell r="I24">
            <v>1863.002</v>
          </cell>
          <cell r="J24">
            <v>263.13099999999997</v>
          </cell>
          <cell r="M24">
            <v>0</v>
          </cell>
          <cell r="N24">
            <v>1083.1479999999999</v>
          </cell>
          <cell r="O24">
            <v>0</v>
          </cell>
          <cell r="P24">
            <v>0</v>
          </cell>
          <cell r="Q24">
            <v>0</v>
          </cell>
          <cell r="R24">
            <v>32.75</v>
          </cell>
          <cell r="S24">
            <v>3.46</v>
          </cell>
          <cell r="T24">
            <v>684.56</v>
          </cell>
          <cell r="U24">
            <v>0</v>
          </cell>
          <cell r="V24">
            <v>2737.8829999999998</v>
          </cell>
          <cell r="W24">
            <v>0</v>
          </cell>
          <cell r="X24">
            <v>0</v>
          </cell>
        </row>
        <row r="25">
          <cell r="C25">
            <v>700.601</v>
          </cell>
          <cell r="D25">
            <v>2.141</v>
          </cell>
          <cell r="E25">
            <v>32.840000000000003</v>
          </cell>
          <cell r="H25">
            <v>4299.1819999999998</v>
          </cell>
          <cell r="I25">
            <v>9597.8639999999996</v>
          </cell>
          <cell r="J25">
            <v>150.756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412.47500000000002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474.35</v>
          </cell>
          <cell r="I26">
            <v>1607.3489999999999</v>
          </cell>
          <cell r="J26">
            <v>231.03100000000001</v>
          </cell>
          <cell r="M26">
            <v>0</v>
          </cell>
          <cell r="N26">
            <v>370.13400000000001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38.19</v>
          </cell>
          <cell r="U26">
            <v>0</v>
          </cell>
          <cell r="V26">
            <v>18.338000000000001</v>
          </cell>
          <cell r="W26">
            <v>0</v>
          </cell>
          <cell r="X26">
            <v>0</v>
          </cell>
        </row>
        <row r="27">
          <cell r="C27">
            <v>1603.722</v>
          </cell>
          <cell r="D27">
            <v>75.872</v>
          </cell>
          <cell r="E27">
            <v>141.035</v>
          </cell>
          <cell r="H27">
            <v>26.472000000000001</v>
          </cell>
          <cell r="I27">
            <v>0</v>
          </cell>
          <cell r="J27">
            <v>1173.807</v>
          </cell>
          <cell r="M27">
            <v>0</v>
          </cell>
          <cell r="N27">
            <v>413.13099999999997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46.1</v>
          </cell>
          <cell r="W27">
            <v>0</v>
          </cell>
          <cell r="X27">
            <v>0</v>
          </cell>
        </row>
        <row r="28">
          <cell r="C28">
            <v>9.7560000000000002</v>
          </cell>
          <cell r="D28">
            <v>0</v>
          </cell>
          <cell r="E28">
            <v>0</v>
          </cell>
          <cell r="H28">
            <v>1128.2149999999999</v>
          </cell>
          <cell r="I28">
            <v>1184.059</v>
          </cell>
          <cell r="J28">
            <v>1129.4259999999999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M29">
            <v>0.876</v>
          </cell>
          <cell r="N29">
            <v>268</v>
          </cell>
          <cell r="O29">
            <v>0</v>
          </cell>
          <cell r="P29">
            <v>0</v>
          </cell>
          <cell r="Q29">
            <v>0</v>
          </cell>
          <cell r="R29">
            <v>1408</v>
          </cell>
          <cell r="S29">
            <v>10</v>
          </cell>
          <cell r="T29">
            <v>662</v>
          </cell>
          <cell r="U29">
            <v>0</v>
          </cell>
          <cell r="V29">
            <v>26991</v>
          </cell>
          <cell r="W29">
            <v>0</v>
          </cell>
          <cell r="X29">
            <v>0</v>
          </cell>
        </row>
        <row r="33">
          <cell r="C33">
            <v>2042.6729999999998</v>
          </cell>
          <cell r="D33">
            <v>2.2290000000000001</v>
          </cell>
          <cell r="E33">
            <v>66.254000000000005</v>
          </cell>
          <cell r="H33">
            <v>10283.797</v>
          </cell>
          <cell r="I33">
            <v>3022.913</v>
          </cell>
          <cell r="J33">
            <v>8326.3510000000006</v>
          </cell>
          <cell r="M33">
            <v>0</v>
          </cell>
          <cell r="N33">
            <v>75.313000000000002</v>
          </cell>
          <cell r="O33">
            <v>0</v>
          </cell>
          <cell r="P33">
            <v>0</v>
          </cell>
          <cell r="Q33">
            <v>0</v>
          </cell>
          <cell r="R33">
            <v>1001.252</v>
          </cell>
          <cell r="S33">
            <v>0</v>
          </cell>
          <cell r="T33">
            <v>11.379999999999999</v>
          </cell>
          <cell r="U33">
            <v>0</v>
          </cell>
          <cell r="V33">
            <v>22572.222999999998</v>
          </cell>
          <cell r="W33">
            <v>0</v>
          </cell>
          <cell r="X33">
            <v>0</v>
          </cell>
        </row>
        <row r="34">
          <cell r="C34">
            <v>2476.6990000000001</v>
          </cell>
          <cell r="D34">
            <v>6.3559999999999999</v>
          </cell>
          <cell r="E34">
            <v>21.76</v>
          </cell>
          <cell r="H34">
            <v>23924.755000000001</v>
          </cell>
          <cell r="I34">
            <v>3248.5260000000003</v>
          </cell>
          <cell r="J34">
            <v>892.27100000000007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</sheetData>
      <sheetData sheetId="4">
        <row r="12">
          <cell r="C12">
            <v>454.22200000000004</v>
          </cell>
          <cell r="D12">
            <v>42.689999999999991</v>
          </cell>
          <cell r="E12">
            <v>106.819</v>
          </cell>
          <cell r="H12">
            <v>13800.487000000001</v>
          </cell>
          <cell r="I12">
            <v>18747.512999999999</v>
          </cell>
          <cell r="J12">
            <v>210.31799999999998</v>
          </cell>
          <cell r="M12">
            <v>0</v>
          </cell>
          <cell r="N12">
            <v>865.04600000000005</v>
          </cell>
          <cell r="O12">
            <v>0</v>
          </cell>
          <cell r="P12">
            <v>0</v>
          </cell>
          <cell r="Q12">
            <v>0</v>
          </cell>
          <cell r="R12">
            <v>14.14</v>
          </cell>
          <cell r="S12">
            <v>0</v>
          </cell>
          <cell r="T12">
            <v>142.15800000000002</v>
          </cell>
          <cell r="U12">
            <v>0</v>
          </cell>
          <cell r="V12">
            <v>180.27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3767.2440000000001</v>
          </cell>
          <cell r="I13">
            <v>459.55900000000003</v>
          </cell>
          <cell r="J13">
            <v>56.927999999999997</v>
          </cell>
          <cell r="M13">
            <v>0</v>
          </cell>
          <cell r="N13">
            <v>68.912000000000006</v>
          </cell>
          <cell r="O13">
            <v>0</v>
          </cell>
          <cell r="P13">
            <v>0</v>
          </cell>
          <cell r="Q13">
            <v>0</v>
          </cell>
          <cell r="R13">
            <v>98.986999999999995</v>
          </cell>
          <cell r="S13">
            <v>0</v>
          </cell>
          <cell r="T13">
            <v>3228.5989999999997</v>
          </cell>
          <cell r="U13">
            <v>0</v>
          </cell>
          <cell r="V13">
            <v>360.43099999999998</v>
          </cell>
          <cell r="W13">
            <v>0</v>
          </cell>
          <cell r="X13">
            <v>0</v>
          </cell>
        </row>
        <row r="14">
          <cell r="C14">
            <v>79.227000000000004</v>
          </cell>
          <cell r="D14">
            <v>0</v>
          </cell>
          <cell r="E14">
            <v>0</v>
          </cell>
          <cell r="H14">
            <v>99.710999999999999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11.7</v>
          </cell>
          <cell r="U14">
            <v>0</v>
          </cell>
          <cell r="V14">
            <v>61.82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142.16</v>
          </cell>
          <cell r="D16">
            <v>0</v>
          </cell>
          <cell r="E16">
            <v>6.69</v>
          </cell>
          <cell r="H16">
            <v>10397.544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88.415000000000006</v>
          </cell>
          <cell r="D17">
            <v>6.5289999999999999</v>
          </cell>
          <cell r="E17">
            <v>37.063000000000002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1.286</v>
          </cell>
          <cell r="W17">
            <v>0</v>
          </cell>
          <cell r="X17">
            <v>0</v>
          </cell>
        </row>
        <row r="18">
          <cell r="C18">
            <v>2.9709999999999996</v>
          </cell>
          <cell r="D18">
            <v>0</v>
          </cell>
          <cell r="E18">
            <v>43.713000000000001</v>
          </cell>
          <cell r="H18">
            <v>599.447</v>
          </cell>
          <cell r="I18">
            <v>4424.6460000000006</v>
          </cell>
          <cell r="J18">
            <v>9248.2350000000006</v>
          </cell>
          <cell r="M18">
            <v>0</v>
          </cell>
          <cell r="N18">
            <v>909.79600000000005</v>
          </cell>
          <cell r="O18">
            <v>0</v>
          </cell>
          <cell r="P18">
            <v>0</v>
          </cell>
          <cell r="Q18">
            <v>0</v>
          </cell>
          <cell r="R18">
            <v>210.636</v>
          </cell>
          <cell r="S18">
            <v>0</v>
          </cell>
          <cell r="T18">
            <v>2250.027</v>
          </cell>
          <cell r="U18">
            <v>0</v>
          </cell>
          <cell r="V18">
            <v>1053.202</v>
          </cell>
          <cell r="W18">
            <v>0</v>
          </cell>
          <cell r="X18">
            <v>0</v>
          </cell>
        </row>
        <row r="19">
          <cell r="C19">
            <v>6.28</v>
          </cell>
          <cell r="D19">
            <v>0</v>
          </cell>
          <cell r="E19">
            <v>169.01</v>
          </cell>
          <cell r="H19">
            <v>4.04</v>
          </cell>
          <cell r="I19">
            <v>8527.2649999999994</v>
          </cell>
          <cell r="J19">
            <v>1580.124</v>
          </cell>
          <cell r="M19">
            <v>0</v>
          </cell>
          <cell r="N19">
            <v>1111.1869999999999</v>
          </cell>
          <cell r="O19">
            <v>0</v>
          </cell>
          <cell r="P19">
            <v>0</v>
          </cell>
          <cell r="Q19">
            <v>0</v>
          </cell>
          <cell r="R19">
            <v>33.353999999999999</v>
          </cell>
          <cell r="S19">
            <v>21.54</v>
          </cell>
          <cell r="T19">
            <v>1484.2439999999999</v>
          </cell>
          <cell r="U19">
            <v>0</v>
          </cell>
          <cell r="V19">
            <v>1638.625</v>
          </cell>
          <cell r="W19">
            <v>0</v>
          </cell>
          <cell r="X19">
            <v>0</v>
          </cell>
        </row>
        <row r="20">
          <cell r="C20">
            <v>134.72199999999998</v>
          </cell>
          <cell r="D20">
            <v>0.52400000000000002</v>
          </cell>
          <cell r="E20">
            <v>162.791</v>
          </cell>
          <cell r="H20">
            <v>4492.6779999999999</v>
          </cell>
          <cell r="I20">
            <v>0.57999999999999996</v>
          </cell>
          <cell r="J20">
            <v>0</v>
          </cell>
          <cell r="M20">
            <v>0</v>
          </cell>
          <cell r="N20">
            <v>91.66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1355.7459999999999</v>
          </cell>
          <cell r="U20">
            <v>0</v>
          </cell>
          <cell r="V20">
            <v>814.84799999999996</v>
          </cell>
          <cell r="W20">
            <v>0</v>
          </cell>
          <cell r="X20">
            <v>0</v>
          </cell>
        </row>
        <row r="21">
          <cell r="C21">
            <v>608.50900000000001</v>
          </cell>
          <cell r="D21">
            <v>7.1890000000000001</v>
          </cell>
          <cell r="E21">
            <v>46.952999999999996</v>
          </cell>
          <cell r="H21">
            <v>17001.66</v>
          </cell>
          <cell r="I21">
            <v>2465.6400000000003</v>
          </cell>
          <cell r="J21">
            <v>666.96199999999999</v>
          </cell>
          <cell r="M21">
            <v>0</v>
          </cell>
          <cell r="N21">
            <v>370.23099999999999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347.57</v>
          </cell>
          <cell r="U21">
            <v>0</v>
          </cell>
          <cell r="V21">
            <v>847.13599999999997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11.442</v>
          </cell>
          <cell r="I22">
            <v>153.602</v>
          </cell>
          <cell r="J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263.97000000000003</v>
          </cell>
          <cell r="S22">
            <v>0</v>
          </cell>
          <cell r="T22">
            <v>481.73699999999997</v>
          </cell>
          <cell r="U22">
            <v>0</v>
          </cell>
          <cell r="V22">
            <v>3224.6659999999997</v>
          </cell>
          <cell r="W22">
            <v>0</v>
          </cell>
          <cell r="X22">
            <v>0</v>
          </cell>
        </row>
        <row r="23">
          <cell r="C23">
            <v>958.11200000000008</v>
          </cell>
          <cell r="D23">
            <v>295.81599999999997</v>
          </cell>
          <cell r="E23">
            <v>393.93800000000005</v>
          </cell>
          <cell r="H23">
            <v>589.56700000000001</v>
          </cell>
          <cell r="I23">
            <v>4.92</v>
          </cell>
          <cell r="J23">
            <v>325.30399999999997</v>
          </cell>
          <cell r="M23">
            <v>0</v>
          </cell>
          <cell r="N23">
            <v>2155.721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4.9770000000000003</v>
          </cell>
          <cell r="U23">
            <v>0</v>
          </cell>
          <cell r="V23">
            <v>917.91700000000014</v>
          </cell>
          <cell r="W23">
            <v>0</v>
          </cell>
          <cell r="X23">
            <v>0</v>
          </cell>
        </row>
        <row r="24">
          <cell r="C24">
            <v>0</v>
          </cell>
          <cell r="D24">
            <v>0</v>
          </cell>
          <cell r="E24">
            <v>1502.6880000000001</v>
          </cell>
          <cell r="H24">
            <v>75.819999999999993</v>
          </cell>
          <cell r="I24">
            <v>1912.52</v>
          </cell>
          <cell r="J24">
            <v>216.50899999999999</v>
          </cell>
          <cell r="M24">
            <v>0</v>
          </cell>
          <cell r="N24">
            <v>928.255</v>
          </cell>
          <cell r="O24">
            <v>0</v>
          </cell>
          <cell r="P24">
            <v>0</v>
          </cell>
          <cell r="Q24">
            <v>16.52</v>
          </cell>
          <cell r="R24">
            <v>3.56</v>
          </cell>
          <cell r="S24">
            <v>0</v>
          </cell>
          <cell r="T24">
            <v>761.99699999999996</v>
          </cell>
          <cell r="U24">
            <v>0</v>
          </cell>
          <cell r="V24">
            <v>2640.3910000000001</v>
          </cell>
          <cell r="W24">
            <v>0</v>
          </cell>
          <cell r="X24">
            <v>0</v>
          </cell>
        </row>
        <row r="25">
          <cell r="C25">
            <v>708.33500000000004</v>
          </cell>
          <cell r="D25">
            <v>2.2559999999999998</v>
          </cell>
          <cell r="E25">
            <v>0</v>
          </cell>
          <cell r="H25">
            <v>4861.4560000000001</v>
          </cell>
          <cell r="I25">
            <v>10933.123</v>
          </cell>
          <cell r="J25">
            <v>273.53199999999998</v>
          </cell>
          <cell r="M25">
            <v>0</v>
          </cell>
          <cell r="N25">
            <v>7.44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327.702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265.83999999999997</v>
          </cell>
          <cell r="I26">
            <v>1575.288</v>
          </cell>
          <cell r="J26">
            <v>42.502000000000002</v>
          </cell>
          <cell r="M26">
            <v>0</v>
          </cell>
          <cell r="N26">
            <v>317.60199999999998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17.027999999999999</v>
          </cell>
          <cell r="U26">
            <v>0</v>
          </cell>
          <cell r="V26">
            <v>34.682000000000002</v>
          </cell>
          <cell r="W26">
            <v>0</v>
          </cell>
          <cell r="X26">
            <v>0</v>
          </cell>
        </row>
        <row r="27">
          <cell r="C27">
            <v>1279.932</v>
          </cell>
          <cell r="D27">
            <v>79.887</v>
          </cell>
          <cell r="E27">
            <v>139.21899999999999</v>
          </cell>
          <cell r="H27">
            <v>17.923999999999999</v>
          </cell>
          <cell r="I27">
            <v>0.5</v>
          </cell>
          <cell r="J27">
            <v>1412.4209999999998</v>
          </cell>
          <cell r="M27">
            <v>0</v>
          </cell>
          <cell r="N27">
            <v>410.01900000000001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44.332000000000001</v>
          </cell>
          <cell r="W27">
            <v>0</v>
          </cell>
          <cell r="X27">
            <v>0</v>
          </cell>
        </row>
        <row r="28">
          <cell r="C28">
            <v>10.654</v>
          </cell>
          <cell r="D28">
            <v>0</v>
          </cell>
          <cell r="E28">
            <v>0</v>
          </cell>
          <cell r="H28">
            <v>845.50699999999995</v>
          </cell>
          <cell r="I28">
            <v>1216.2809999999999</v>
          </cell>
          <cell r="J28">
            <v>829.01900000000001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M29">
            <v>0</v>
          </cell>
          <cell r="N29">
            <v>718.71476798261745</v>
          </cell>
          <cell r="O29">
            <v>0</v>
          </cell>
          <cell r="P29">
            <v>0</v>
          </cell>
          <cell r="Q29">
            <v>6.6079999999999997</v>
          </cell>
          <cell r="R29">
            <v>986.83047502488989</v>
          </cell>
          <cell r="S29">
            <v>0</v>
          </cell>
          <cell r="T29">
            <v>915.85900000000004</v>
          </cell>
          <cell r="U29">
            <v>0</v>
          </cell>
          <cell r="V29">
            <v>22665.014052870982</v>
          </cell>
          <cell r="W29">
            <v>0</v>
          </cell>
          <cell r="X29">
            <v>0</v>
          </cell>
        </row>
        <row r="33">
          <cell r="C33">
            <v>1954.798</v>
          </cell>
          <cell r="D33">
            <v>7.6509999999999989</v>
          </cell>
          <cell r="E33">
            <v>216.90600000000001</v>
          </cell>
          <cell r="H33">
            <v>9364.4549999999999</v>
          </cell>
          <cell r="I33">
            <v>3858.855</v>
          </cell>
          <cell r="J33">
            <v>6972.4070000000002</v>
          </cell>
          <cell r="M33">
            <v>0</v>
          </cell>
          <cell r="N33">
            <v>100.84673201738249</v>
          </cell>
          <cell r="O33">
            <v>0</v>
          </cell>
          <cell r="P33">
            <v>0</v>
          </cell>
          <cell r="Q33">
            <v>0</v>
          </cell>
          <cell r="R33">
            <v>458.92952497511027</v>
          </cell>
          <cell r="S33">
            <v>0</v>
          </cell>
          <cell r="T33">
            <v>0</v>
          </cell>
          <cell r="U33">
            <v>0</v>
          </cell>
          <cell r="V33">
            <v>17486.75344712902</v>
          </cell>
          <cell r="W33">
            <v>0</v>
          </cell>
          <cell r="X33">
            <v>0</v>
          </cell>
        </row>
        <row r="34">
          <cell r="C34">
            <v>1940.4290000000001</v>
          </cell>
          <cell r="D34">
            <v>8.379999999999999</v>
          </cell>
          <cell r="E34">
            <v>13.58</v>
          </cell>
          <cell r="H34">
            <v>24982.145</v>
          </cell>
          <cell r="I34">
            <v>2499.9649999999997</v>
          </cell>
          <cell r="J34">
            <v>1076.616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</sheetData>
      <sheetData sheetId="5">
        <row r="12">
          <cell r="C12">
            <v>597.44999999999993</v>
          </cell>
          <cell r="D12">
            <v>45.285000000000004</v>
          </cell>
          <cell r="E12">
            <v>183.97699999999998</v>
          </cell>
          <cell r="H12">
            <v>18457.88</v>
          </cell>
          <cell r="I12">
            <v>19759.793000000001</v>
          </cell>
          <cell r="J12">
            <v>845.26199999999994</v>
          </cell>
          <cell r="M12">
            <v>0</v>
          </cell>
          <cell r="N12">
            <v>888.54700000000003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130.88900000000001</v>
          </cell>
          <cell r="U12">
            <v>0</v>
          </cell>
          <cell r="V12">
            <v>179.49600000000001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5217.0660000000007</v>
          </cell>
          <cell r="I13">
            <v>566.702</v>
          </cell>
          <cell r="J13">
            <v>118.46299999999999</v>
          </cell>
          <cell r="M13">
            <v>0</v>
          </cell>
          <cell r="N13">
            <v>52.835999999999999</v>
          </cell>
          <cell r="O13">
            <v>0</v>
          </cell>
          <cell r="P13">
            <v>0</v>
          </cell>
          <cell r="Q13">
            <v>0</v>
          </cell>
          <cell r="R13">
            <v>198.46899999999999</v>
          </cell>
          <cell r="S13">
            <v>0</v>
          </cell>
          <cell r="T13">
            <v>3562.46</v>
          </cell>
          <cell r="U13">
            <v>0</v>
          </cell>
          <cell r="V13">
            <v>373.858</v>
          </cell>
          <cell r="W13">
            <v>0</v>
          </cell>
          <cell r="X13">
            <v>0</v>
          </cell>
        </row>
        <row r="14">
          <cell r="C14">
            <v>146.30600000000001</v>
          </cell>
          <cell r="D14">
            <v>0</v>
          </cell>
          <cell r="E14">
            <v>0</v>
          </cell>
          <cell r="H14">
            <v>88.317999999999998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31.869</v>
          </cell>
          <cell r="U14">
            <v>0</v>
          </cell>
          <cell r="V14">
            <v>158.114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311.19799999999998</v>
          </cell>
          <cell r="D16">
            <v>0</v>
          </cell>
          <cell r="E16">
            <v>0</v>
          </cell>
          <cell r="H16">
            <v>10402.611000000001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146.559</v>
          </cell>
          <cell r="D17">
            <v>8.3290000000000006</v>
          </cell>
          <cell r="E17">
            <v>68.766000000000005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C18">
            <v>5.7469999999999999</v>
          </cell>
          <cell r="D18">
            <v>0</v>
          </cell>
          <cell r="E18">
            <v>38.378</v>
          </cell>
          <cell r="H18">
            <v>619.88800000000003</v>
          </cell>
          <cell r="I18">
            <v>4358.0330000000004</v>
          </cell>
          <cell r="J18">
            <v>8974.8279999999995</v>
          </cell>
          <cell r="M18">
            <v>0</v>
          </cell>
          <cell r="N18">
            <v>952.31600000000003</v>
          </cell>
          <cell r="O18">
            <v>0</v>
          </cell>
          <cell r="P18">
            <v>0</v>
          </cell>
          <cell r="Q18">
            <v>0</v>
          </cell>
          <cell r="R18">
            <v>201.995</v>
          </cell>
          <cell r="S18">
            <v>0</v>
          </cell>
          <cell r="T18">
            <v>3135.8279999999995</v>
          </cell>
          <cell r="U18">
            <v>0</v>
          </cell>
          <cell r="V18">
            <v>1141.548</v>
          </cell>
          <cell r="W18">
            <v>0</v>
          </cell>
          <cell r="X18">
            <v>0</v>
          </cell>
        </row>
        <row r="19">
          <cell r="C19">
            <v>2.665</v>
          </cell>
          <cell r="D19">
            <v>0</v>
          </cell>
          <cell r="E19">
            <v>134.93899999999999</v>
          </cell>
          <cell r="H19">
            <v>0.20200000000000001</v>
          </cell>
          <cell r="I19">
            <v>9224.4210000000003</v>
          </cell>
          <cell r="J19">
            <v>1651.9960000000001</v>
          </cell>
          <cell r="M19">
            <v>0</v>
          </cell>
          <cell r="N19">
            <v>1022.97</v>
          </cell>
          <cell r="O19">
            <v>0</v>
          </cell>
          <cell r="P19">
            <v>0</v>
          </cell>
          <cell r="Q19">
            <v>0</v>
          </cell>
          <cell r="R19">
            <v>21.905000000000001</v>
          </cell>
          <cell r="S19">
            <v>0</v>
          </cell>
          <cell r="T19">
            <v>1553.5930000000001</v>
          </cell>
          <cell r="U19">
            <v>0</v>
          </cell>
          <cell r="V19">
            <v>1976.0550000000001</v>
          </cell>
          <cell r="W19">
            <v>0</v>
          </cell>
          <cell r="X19">
            <v>0</v>
          </cell>
        </row>
        <row r="20">
          <cell r="C20">
            <v>134.83099999999999</v>
          </cell>
          <cell r="D20">
            <v>1.48</v>
          </cell>
          <cell r="E20">
            <v>151.19999999999999</v>
          </cell>
          <cell r="H20">
            <v>5145.5829999999996</v>
          </cell>
          <cell r="I20">
            <v>17.722999999999999</v>
          </cell>
          <cell r="J20">
            <v>0</v>
          </cell>
          <cell r="M20">
            <v>0</v>
          </cell>
          <cell r="N20">
            <v>120.096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1521.183</v>
          </cell>
          <cell r="U20">
            <v>0</v>
          </cell>
          <cell r="V20">
            <v>381.71100000000001</v>
          </cell>
          <cell r="W20">
            <v>0</v>
          </cell>
          <cell r="X20">
            <v>0</v>
          </cell>
        </row>
        <row r="21">
          <cell r="C21">
            <v>657.28099999999995</v>
          </cell>
          <cell r="D21">
            <v>11.638</v>
          </cell>
          <cell r="E21">
            <v>50.82</v>
          </cell>
          <cell r="H21">
            <v>17986.519</v>
          </cell>
          <cell r="I21">
            <v>2411.9050000000002</v>
          </cell>
          <cell r="J21">
            <v>1657.549</v>
          </cell>
          <cell r="M21">
            <v>0</v>
          </cell>
          <cell r="N21">
            <v>324.63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408.767</v>
          </cell>
          <cell r="U21">
            <v>0</v>
          </cell>
          <cell r="V21">
            <v>1010.182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1333.7779999999998</v>
          </cell>
          <cell r="I22">
            <v>68.811999999999998</v>
          </cell>
          <cell r="J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269.995</v>
          </cell>
          <cell r="S22">
            <v>0</v>
          </cell>
          <cell r="T22">
            <v>593.23699999999997</v>
          </cell>
          <cell r="U22">
            <v>0</v>
          </cell>
          <cell r="V22">
            <v>3389.2739999999999</v>
          </cell>
          <cell r="W22">
            <v>0</v>
          </cell>
          <cell r="X22">
            <v>0</v>
          </cell>
        </row>
        <row r="23">
          <cell r="C23">
            <v>871.37400000000002</v>
          </cell>
          <cell r="D23">
            <v>267.83499999999998</v>
          </cell>
          <cell r="E23">
            <v>480.78300000000002</v>
          </cell>
          <cell r="H23">
            <v>583.70000000000005</v>
          </cell>
          <cell r="I23">
            <v>4.2510000000000003</v>
          </cell>
          <cell r="J23">
            <v>78.313999999999993</v>
          </cell>
          <cell r="M23">
            <v>0</v>
          </cell>
          <cell r="N23">
            <v>2251.8270000000002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1085.0989999999999</v>
          </cell>
          <cell r="W23">
            <v>0</v>
          </cell>
          <cell r="X23">
            <v>0</v>
          </cell>
        </row>
        <row r="24">
          <cell r="C24">
            <v>0</v>
          </cell>
          <cell r="D24">
            <v>0</v>
          </cell>
          <cell r="E24">
            <v>1954.846</v>
          </cell>
          <cell r="H24">
            <v>65.849999999999994</v>
          </cell>
          <cell r="I24">
            <v>2130.85</v>
          </cell>
          <cell r="J24">
            <v>271.43599999999998</v>
          </cell>
          <cell r="M24">
            <v>0</v>
          </cell>
          <cell r="N24">
            <v>849.21100000000001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624.17700000000002</v>
          </cell>
          <cell r="U24">
            <v>0</v>
          </cell>
          <cell r="V24">
            <v>3110.3710000000001</v>
          </cell>
          <cell r="W24">
            <v>0</v>
          </cell>
          <cell r="X24">
            <v>0</v>
          </cell>
        </row>
        <row r="25">
          <cell r="C25">
            <v>693.90099999999995</v>
          </cell>
          <cell r="D25">
            <v>2.4660000000000002</v>
          </cell>
          <cell r="E25">
            <v>2.258</v>
          </cell>
          <cell r="H25">
            <v>9530.3909999999996</v>
          </cell>
          <cell r="I25">
            <v>10855.876</v>
          </cell>
          <cell r="J25">
            <v>1117.712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333.399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265.51600000000002</v>
          </cell>
          <cell r="I26">
            <v>1459.5909999999999</v>
          </cell>
          <cell r="J26">
            <v>76.94</v>
          </cell>
          <cell r="M26">
            <v>0</v>
          </cell>
          <cell r="N26">
            <v>398.834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35.462000000000003</v>
          </cell>
          <cell r="U26">
            <v>0</v>
          </cell>
          <cell r="V26">
            <v>60.402000000000001</v>
          </cell>
          <cell r="W26">
            <v>0</v>
          </cell>
          <cell r="X26">
            <v>0</v>
          </cell>
        </row>
        <row r="27">
          <cell r="C27">
            <v>1280.1589999999999</v>
          </cell>
          <cell r="D27">
            <v>92.537000000000006</v>
          </cell>
          <cell r="E27">
            <v>116.221</v>
          </cell>
          <cell r="H27">
            <v>1.6020000000000001</v>
          </cell>
          <cell r="I27">
            <v>39.843000000000004</v>
          </cell>
          <cell r="J27">
            <v>1194.0989999999999</v>
          </cell>
          <cell r="M27">
            <v>0</v>
          </cell>
          <cell r="N27">
            <v>452.86400000000003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14.140999999999998</v>
          </cell>
          <cell r="W27">
            <v>0</v>
          </cell>
          <cell r="X27">
            <v>0</v>
          </cell>
        </row>
        <row r="28">
          <cell r="C28">
            <v>5.7859999999999996</v>
          </cell>
          <cell r="D28">
            <v>0</v>
          </cell>
          <cell r="E28">
            <v>0</v>
          </cell>
          <cell r="H28">
            <v>948.64099999999996</v>
          </cell>
          <cell r="I28">
            <v>1057.1510000000001</v>
          </cell>
          <cell r="J28">
            <v>601.71699999999998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6.2030000000000003</v>
          </cell>
          <cell r="U28">
            <v>0</v>
          </cell>
          <cell r="V28">
            <v>2.34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M29">
            <v>0</v>
          </cell>
          <cell r="N29">
            <v>757.40297776116915</v>
          </cell>
          <cell r="O29">
            <v>0</v>
          </cell>
          <cell r="P29">
            <v>0</v>
          </cell>
          <cell r="Q29">
            <v>0</v>
          </cell>
          <cell r="R29">
            <v>1705.5485843566137</v>
          </cell>
          <cell r="S29">
            <v>11.847</v>
          </cell>
          <cell r="T29">
            <v>1326.8998353754569</v>
          </cell>
          <cell r="U29">
            <v>0</v>
          </cell>
          <cell r="V29">
            <v>30338.287391191156</v>
          </cell>
          <cell r="W29">
            <v>0</v>
          </cell>
          <cell r="X29">
            <v>0</v>
          </cell>
        </row>
        <row r="33">
          <cell r="C33">
            <v>2040.8450000000003</v>
          </cell>
          <cell r="D33">
            <v>8.07</v>
          </cell>
          <cell r="E33">
            <v>146.339</v>
          </cell>
          <cell r="H33">
            <v>9704.1720000000005</v>
          </cell>
          <cell r="I33">
            <v>4874.9780000000001</v>
          </cell>
          <cell r="J33">
            <v>5002.061999999999</v>
          </cell>
          <cell r="M33">
            <v>0</v>
          </cell>
          <cell r="N33">
            <v>132.92852223883079</v>
          </cell>
          <cell r="O33">
            <v>0</v>
          </cell>
          <cell r="P33">
            <v>0</v>
          </cell>
          <cell r="Q33">
            <v>0</v>
          </cell>
          <cell r="R33">
            <v>908.53541564338616</v>
          </cell>
          <cell r="S33">
            <v>0</v>
          </cell>
          <cell r="T33">
            <v>9.1781646245431379</v>
          </cell>
          <cell r="U33">
            <v>16.506999999999998</v>
          </cell>
          <cell r="V33">
            <v>20302.061108808844</v>
          </cell>
          <cell r="W33">
            <v>0</v>
          </cell>
          <cell r="X33">
            <v>0</v>
          </cell>
        </row>
        <row r="34">
          <cell r="C34">
            <v>2522.9750000000004</v>
          </cell>
          <cell r="D34">
            <v>9.8369999999999997</v>
          </cell>
          <cell r="E34">
            <v>4.92</v>
          </cell>
          <cell r="H34">
            <v>28662.598999999998</v>
          </cell>
          <cell r="I34">
            <v>2291.2950000000001</v>
          </cell>
          <cell r="J34">
            <v>1115.51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</sheetData>
      <sheetData sheetId="6">
        <row r="12">
          <cell r="C12">
            <v>545.89800000000002</v>
          </cell>
          <cell r="D12">
            <v>46.110000000000007</v>
          </cell>
          <cell r="E12">
            <v>118.51400000000001</v>
          </cell>
          <cell r="H12">
            <v>17223.18</v>
          </cell>
          <cell r="I12">
            <v>16426.57</v>
          </cell>
          <cell r="J12">
            <v>3687.806</v>
          </cell>
          <cell r="M12">
            <v>0</v>
          </cell>
          <cell r="N12">
            <v>625.64400000000001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202.12700000000001</v>
          </cell>
          <cell r="U12">
            <v>0</v>
          </cell>
          <cell r="V12">
            <v>240.291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7897.1480000000001</v>
          </cell>
          <cell r="I13">
            <v>571.48699999999997</v>
          </cell>
          <cell r="J13">
            <v>272.97300000000001</v>
          </cell>
          <cell r="M13">
            <v>0</v>
          </cell>
          <cell r="N13">
            <v>85.866</v>
          </cell>
          <cell r="O13">
            <v>0</v>
          </cell>
          <cell r="P13">
            <v>0</v>
          </cell>
          <cell r="Q13">
            <v>0</v>
          </cell>
          <cell r="R13">
            <v>151.41900000000001</v>
          </cell>
          <cell r="S13">
            <v>0</v>
          </cell>
          <cell r="T13">
            <v>3025.6869999999994</v>
          </cell>
          <cell r="U13">
            <v>0</v>
          </cell>
          <cell r="V13">
            <v>363.40400000000005</v>
          </cell>
          <cell r="W13">
            <v>0</v>
          </cell>
          <cell r="X13">
            <v>0</v>
          </cell>
        </row>
        <row r="14">
          <cell r="C14">
            <v>143.51400000000001</v>
          </cell>
          <cell r="D14">
            <v>0</v>
          </cell>
          <cell r="E14">
            <v>0</v>
          </cell>
          <cell r="H14">
            <v>15.382999999999999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19.001999999999999</v>
          </cell>
          <cell r="U14">
            <v>0</v>
          </cell>
          <cell r="V14">
            <v>104.38500000000001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204.577</v>
          </cell>
          <cell r="D16">
            <v>0</v>
          </cell>
          <cell r="E16">
            <v>0</v>
          </cell>
          <cell r="H16">
            <v>8173.6949999999997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105.154</v>
          </cell>
          <cell r="D17">
            <v>7.3730000000000002</v>
          </cell>
          <cell r="E17">
            <v>69.587000000000003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C18">
            <v>4.9160000000000004</v>
          </cell>
          <cell r="D18">
            <v>0.11</v>
          </cell>
          <cell r="E18">
            <v>45.202999999999996</v>
          </cell>
          <cell r="H18">
            <v>725.97399999999993</v>
          </cell>
          <cell r="I18">
            <v>3883.3340000000003</v>
          </cell>
          <cell r="J18">
            <v>7997.049</v>
          </cell>
          <cell r="M18">
            <v>0</v>
          </cell>
          <cell r="N18">
            <v>865.27300000000002</v>
          </cell>
          <cell r="O18">
            <v>0</v>
          </cell>
          <cell r="P18">
            <v>0</v>
          </cell>
          <cell r="Q18">
            <v>0</v>
          </cell>
          <cell r="R18">
            <v>233.024</v>
          </cell>
          <cell r="S18">
            <v>0</v>
          </cell>
          <cell r="T18">
            <v>2483.6400000000003</v>
          </cell>
          <cell r="U18">
            <v>0</v>
          </cell>
          <cell r="V18">
            <v>942.74</v>
          </cell>
          <cell r="W18">
            <v>0</v>
          </cell>
          <cell r="X18">
            <v>0</v>
          </cell>
        </row>
        <row r="19">
          <cell r="C19">
            <v>0.44599999999999995</v>
          </cell>
          <cell r="D19">
            <v>0</v>
          </cell>
          <cell r="E19">
            <v>128.096</v>
          </cell>
          <cell r="H19">
            <v>75.823999999999998</v>
          </cell>
          <cell r="I19">
            <v>8443.723</v>
          </cell>
          <cell r="J19">
            <v>1708.0700000000002</v>
          </cell>
          <cell r="M19">
            <v>0</v>
          </cell>
          <cell r="N19">
            <v>1146.2190000000001</v>
          </cell>
          <cell r="O19">
            <v>0</v>
          </cell>
          <cell r="P19">
            <v>0</v>
          </cell>
          <cell r="Q19">
            <v>0</v>
          </cell>
          <cell r="R19">
            <v>22.413</v>
          </cell>
          <cell r="S19">
            <v>0</v>
          </cell>
          <cell r="T19">
            <v>1559.943</v>
          </cell>
          <cell r="U19">
            <v>0</v>
          </cell>
          <cell r="V19">
            <v>1717.68</v>
          </cell>
          <cell r="W19">
            <v>0</v>
          </cell>
          <cell r="X19">
            <v>0</v>
          </cell>
        </row>
        <row r="20">
          <cell r="C20">
            <v>133.13400000000001</v>
          </cell>
          <cell r="D20">
            <v>0.43899999999999995</v>
          </cell>
          <cell r="E20">
            <v>156.96600000000001</v>
          </cell>
          <cell r="H20">
            <v>5720.6189999999997</v>
          </cell>
          <cell r="I20">
            <v>5.0149999999999997</v>
          </cell>
          <cell r="J20">
            <v>0</v>
          </cell>
          <cell r="M20">
            <v>0</v>
          </cell>
          <cell r="N20">
            <v>90.551999999999992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1191.4670000000001</v>
          </cell>
          <cell r="U20">
            <v>0</v>
          </cell>
          <cell r="V20">
            <v>690.27599999999995</v>
          </cell>
          <cell r="W20">
            <v>0</v>
          </cell>
          <cell r="X20">
            <v>0</v>
          </cell>
        </row>
        <row r="21">
          <cell r="C21">
            <v>671.35699999999997</v>
          </cell>
          <cell r="D21">
            <v>5.5449999999999999</v>
          </cell>
          <cell r="E21">
            <v>17.898</v>
          </cell>
          <cell r="H21">
            <v>12267.736000000001</v>
          </cell>
          <cell r="I21">
            <v>2912.8190000000004</v>
          </cell>
          <cell r="J21">
            <v>2399.8310000000001</v>
          </cell>
          <cell r="M21">
            <v>0</v>
          </cell>
          <cell r="N21">
            <v>379.48599999999999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6</v>
          </cell>
          <cell r="T21">
            <v>338.625</v>
          </cell>
          <cell r="U21">
            <v>0</v>
          </cell>
          <cell r="V21">
            <v>696.69200000000001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5525.0839999999998</v>
          </cell>
          <cell r="I22">
            <v>34.945</v>
          </cell>
          <cell r="J22">
            <v>0</v>
          </cell>
          <cell r="M22">
            <v>0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191.185</v>
          </cell>
          <cell r="S22">
            <v>0</v>
          </cell>
          <cell r="T22">
            <v>377.18700000000001</v>
          </cell>
          <cell r="U22">
            <v>0</v>
          </cell>
          <cell r="V22">
            <v>3362.35</v>
          </cell>
          <cell r="W22">
            <v>0</v>
          </cell>
          <cell r="X22">
            <v>0</v>
          </cell>
        </row>
        <row r="23">
          <cell r="C23">
            <v>935.77700000000004</v>
          </cell>
          <cell r="D23">
            <v>269.92499999999995</v>
          </cell>
          <cell r="E23">
            <v>464.42499999999995</v>
          </cell>
          <cell r="H23">
            <v>384.01300000000003</v>
          </cell>
          <cell r="I23">
            <v>47.663999999999994</v>
          </cell>
          <cell r="J23">
            <v>108.58</v>
          </cell>
          <cell r="M23">
            <v>0</v>
          </cell>
          <cell r="N23">
            <v>1950.37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10.84</v>
          </cell>
          <cell r="U23">
            <v>0</v>
          </cell>
          <cell r="V23">
            <v>973.61299999999994</v>
          </cell>
          <cell r="W23">
            <v>0</v>
          </cell>
          <cell r="X23">
            <v>0</v>
          </cell>
        </row>
        <row r="24">
          <cell r="C24">
            <v>0</v>
          </cell>
          <cell r="D24">
            <v>0</v>
          </cell>
          <cell r="E24">
            <v>1620.212</v>
          </cell>
          <cell r="H24">
            <v>56.432000000000002</v>
          </cell>
          <cell r="I24">
            <v>2147.1689999999999</v>
          </cell>
          <cell r="J24">
            <v>281.32499999999999</v>
          </cell>
          <cell r="M24">
            <v>0</v>
          </cell>
          <cell r="N24">
            <v>793.19299999999998</v>
          </cell>
          <cell r="O24">
            <v>0</v>
          </cell>
          <cell r="P24">
            <v>0</v>
          </cell>
          <cell r="Q24">
            <v>0</v>
          </cell>
          <cell r="R24">
            <v>12.78</v>
          </cell>
          <cell r="S24">
            <v>0</v>
          </cell>
          <cell r="T24">
            <v>750.86900000000003</v>
          </cell>
          <cell r="U24">
            <v>0</v>
          </cell>
          <cell r="V24">
            <v>2517.1019999999999</v>
          </cell>
          <cell r="W24">
            <v>0</v>
          </cell>
          <cell r="X24">
            <v>0</v>
          </cell>
        </row>
        <row r="25">
          <cell r="C25">
            <v>643.52</v>
          </cell>
          <cell r="D25">
            <v>3.238</v>
          </cell>
          <cell r="E25">
            <v>0</v>
          </cell>
          <cell r="H25">
            <v>15910.299000000001</v>
          </cell>
          <cell r="I25">
            <v>9756.1260000000002</v>
          </cell>
          <cell r="J25">
            <v>1559.4760000000001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279.10899999999998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255.72900000000001</v>
          </cell>
          <cell r="I26">
            <v>1460.9079999999999</v>
          </cell>
          <cell r="J26">
            <v>34.549999999999997</v>
          </cell>
          <cell r="M26">
            <v>0</v>
          </cell>
          <cell r="N26">
            <v>266.50400000000002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5.12</v>
          </cell>
          <cell r="U26">
            <v>0</v>
          </cell>
          <cell r="V26">
            <v>87.090999999999994</v>
          </cell>
          <cell r="W26">
            <v>0</v>
          </cell>
          <cell r="X26">
            <v>0</v>
          </cell>
        </row>
        <row r="27">
          <cell r="C27">
            <v>1097.615</v>
          </cell>
          <cell r="D27">
            <v>79.99199999999999</v>
          </cell>
          <cell r="E27">
            <v>98.461999999999989</v>
          </cell>
          <cell r="H27">
            <v>2.601</v>
          </cell>
          <cell r="I27">
            <v>43.908000000000001</v>
          </cell>
          <cell r="J27">
            <v>824.60500000000002</v>
          </cell>
          <cell r="M27">
            <v>0</v>
          </cell>
          <cell r="N27">
            <v>422.726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42.2</v>
          </cell>
          <cell r="W27">
            <v>0</v>
          </cell>
          <cell r="X27">
            <v>0</v>
          </cell>
        </row>
        <row r="28">
          <cell r="C28">
            <v>4.6680000000000001</v>
          </cell>
          <cell r="D28">
            <v>0</v>
          </cell>
          <cell r="E28">
            <v>0</v>
          </cell>
          <cell r="H28">
            <v>566.49</v>
          </cell>
          <cell r="I28">
            <v>864.04300000000001</v>
          </cell>
          <cell r="J28">
            <v>691.899</v>
          </cell>
          <cell r="M28">
            <v>0</v>
          </cell>
          <cell r="N28">
            <v>11.94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M29">
            <v>0</v>
          </cell>
          <cell r="N29">
            <v>519.87062601646096</v>
          </cell>
          <cell r="O29">
            <v>0</v>
          </cell>
          <cell r="P29">
            <v>0</v>
          </cell>
          <cell r="Q29">
            <v>0</v>
          </cell>
          <cell r="R29">
            <v>1331.8576624548739</v>
          </cell>
          <cell r="S29">
            <v>0.6</v>
          </cell>
          <cell r="T29">
            <v>771.38441792792685</v>
          </cell>
          <cell r="U29">
            <v>0</v>
          </cell>
          <cell r="V29">
            <v>28781.751418880343</v>
          </cell>
          <cell r="W29">
            <v>0</v>
          </cell>
          <cell r="X29">
            <v>0</v>
          </cell>
        </row>
        <row r="33">
          <cell r="C33">
            <v>2219.6520000000005</v>
          </cell>
          <cell r="D33">
            <v>8.8870000000000005</v>
          </cell>
          <cell r="E33">
            <v>127.83</v>
          </cell>
          <cell r="H33">
            <v>4837.7300000000005</v>
          </cell>
          <cell r="I33">
            <v>6721.0080000000007</v>
          </cell>
          <cell r="J33">
            <v>561.23599999999999</v>
          </cell>
          <cell r="M33">
            <v>0</v>
          </cell>
          <cell r="N33">
            <v>107.03937398353905</v>
          </cell>
          <cell r="O33">
            <v>0</v>
          </cell>
          <cell r="P33">
            <v>0</v>
          </cell>
          <cell r="Q33">
            <v>0</v>
          </cell>
          <cell r="R33">
            <v>626.26333754512598</v>
          </cell>
          <cell r="S33">
            <v>0</v>
          </cell>
          <cell r="T33">
            <v>21.784582072073171</v>
          </cell>
          <cell r="U33">
            <v>0</v>
          </cell>
          <cell r="V33">
            <v>18962.009581119659</v>
          </cell>
          <cell r="W33">
            <v>0</v>
          </cell>
          <cell r="X33">
            <v>0</v>
          </cell>
        </row>
        <row r="34">
          <cell r="C34">
            <v>2679.0889999999999</v>
          </cell>
          <cell r="D34">
            <v>4.7810000000000006</v>
          </cell>
          <cell r="E34">
            <v>56.49</v>
          </cell>
          <cell r="H34">
            <v>31084.960000000003</v>
          </cell>
          <cell r="I34">
            <v>1686.067</v>
          </cell>
          <cell r="J34">
            <v>716.9860000000001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</sheetData>
      <sheetData sheetId="7">
        <row r="12">
          <cell r="C12">
            <v>551.82799999999997</v>
          </cell>
          <cell r="D12">
            <v>64.709000000000003</v>
          </cell>
          <cell r="E12">
            <v>159.541</v>
          </cell>
          <cell r="H12">
            <v>7757.3100000000013</v>
          </cell>
          <cell r="I12">
            <v>13051.395</v>
          </cell>
          <cell r="J12">
            <v>2895.835</v>
          </cell>
          <cell r="M12">
            <v>0</v>
          </cell>
          <cell r="N12">
            <v>526.92100000000005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132.49799999999999</v>
          </cell>
          <cell r="U12">
            <v>0</v>
          </cell>
          <cell r="V12">
            <v>233.84399999999999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9449.487000000001</v>
          </cell>
          <cell r="I13">
            <v>587.71799999999996</v>
          </cell>
          <cell r="J13">
            <v>244.16900000000001</v>
          </cell>
          <cell r="M13">
            <v>0</v>
          </cell>
          <cell r="N13">
            <v>52.42</v>
          </cell>
          <cell r="O13">
            <v>0</v>
          </cell>
          <cell r="P13">
            <v>0</v>
          </cell>
          <cell r="Q13">
            <v>0</v>
          </cell>
          <cell r="R13">
            <v>156.34100000000001</v>
          </cell>
          <cell r="S13">
            <v>0</v>
          </cell>
          <cell r="T13">
            <v>2901.6759999999999</v>
          </cell>
          <cell r="U13">
            <v>0</v>
          </cell>
          <cell r="V13">
            <v>426.995</v>
          </cell>
          <cell r="W13">
            <v>0</v>
          </cell>
          <cell r="X13">
            <v>0</v>
          </cell>
        </row>
        <row r="14">
          <cell r="C14">
            <v>170.93899999999999</v>
          </cell>
          <cell r="D14">
            <v>0</v>
          </cell>
          <cell r="E14">
            <v>0</v>
          </cell>
          <cell r="H14">
            <v>0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44.273000000000003</v>
          </cell>
          <cell r="U14">
            <v>0</v>
          </cell>
          <cell r="V14">
            <v>191.51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129.71600000000001</v>
          </cell>
          <cell r="D16">
            <v>0</v>
          </cell>
          <cell r="E16">
            <v>0</v>
          </cell>
          <cell r="H16">
            <v>9097.1549999999988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106.917</v>
          </cell>
          <cell r="D17">
            <v>5.9870000000000001</v>
          </cell>
          <cell r="E17">
            <v>23.411000000000001</v>
          </cell>
          <cell r="H17">
            <v>9.3859999999999992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C18">
            <v>6.5329999999999995</v>
          </cell>
          <cell r="D18">
            <v>0</v>
          </cell>
          <cell r="E18">
            <v>57.685999999999993</v>
          </cell>
          <cell r="H18">
            <v>740.654</v>
          </cell>
          <cell r="I18">
            <v>4267.5529999999999</v>
          </cell>
          <cell r="J18">
            <v>9098.9340000000011</v>
          </cell>
          <cell r="M18">
            <v>0</v>
          </cell>
          <cell r="N18">
            <v>904.44100000000003</v>
          </cell>
          <cell r="O18">
            <v>0</v>
          </cell>
          <cell r="P18">
            <v>0</v>
          </cell>
          <cell r="Q18">
            <v>0</v>
          </cell>
          <cell r="R18">
            <v>115.452</v>
          </cell>
          <cell r="S18">
            <v>0</v>
          </cell>
          <cell r="T18">
            <v>1978.9169999999999</v>
          </cell>
          <cell r="U18">
            <v>0</v>
          </cell>
          <cell r="V18">
            <v>1154.846</v>
          </cell>
          <cell r="W18">
            <v>0</v>
          </cell>
          <cell r="X18">
            <v>0</v>
          </cell>
        </row>
        <row r="19">
          <cell r="C19">
            <v>0.154</v>
          </cell>
          <cell r="D19">
            <v>0</v>
          </cell>
          <cell r="E19">
            <v>124.776</v>
          </cell>
          <cell r="H19">
            <v>2655.2710000000002</v>
          </cell>
          <cell r="I19">
            <v>8065.6309999999994</v>
          </cell>
          <cell r="J19">
            <v>1942.6280000000002</v>
          </cell>
          <cell r="M19">
            <v>0</v>
          </cell>
          <cell r="N19">
            <v>1332.1689999999999</v>
          </cell>
          <cell r="O19">
            <v>0</v>
          </cell>
          <cell r="P19">
            <v>0</v>
          </cell>
          <cell r="Q19">
            <v>0</v>
          </cell>
          <cell r="R19">
            <v>21.794</v>
          </cell>
          <cell r="S19">
            <v>0</v>
          </cell>
          <cell r="T19">
            <v>1178.3589999999999</v>
          </cell>
          <cell r="U19">
            <v>0</v>
          </cell>
          <cell r="V19">
            <v>2290.3150000000001</v>
          </cell>
          <cell r="W19">
            <v>0</v>
          </cell>
          <cell r="X19">
            <v>0</v>
          </cell>
        </row>
        <row r="20">
          <cell r="C20">
            <v>109.55</v>
          </cell>
          <cell r="D20">
            <v>0.59</v>
          </cell>
          <cell r="E20">
            <v>127.041</v>
          </cell>
          <cell r="H20">
            <v>6008.8580000000002</v>
          </cell>
          <cell r="I20">
            <v>7.7709999999999999</v>
          </cell>
          <cell r="J20">
            <v>0</v>
          </cell>
          <cell r="M20">
            <v>0</v>
          </cell>
          <cell r="N20">
            <v>121.97800000000001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793.08300000000008</v>
          </cell>
          <cell r="U20">
            <v>0</v>
          </cell>
          <cell r="V20">
            <v>1020.005</v>
          </cell>
          <cell r="W20">
            <v>0</v>
          </cell>
          <cell r="X20">
            <v>0</v>
          </cell>
        </row>
        <row r="21">
          <cell r="C21">
            <v>510.56099999999998</v>
          </cell>
          <cell r="D21">
            <v>9.4090000000000007</v>
          </cell>
          <cell r="E21">
            <v>59.548000000000002</v>
          </cell>
          <cell r="H21">
            <v>12675.057000000001</v>
          </cell>
          <cell r="I21">
            <v>2018.7160000000001</v>
          </cell>
          <cell r="J21">
            <v>2063.2460000000001</v>
          </cell>
          <cell r="M21">
            <v>0</v>
          </cell>
          <cell r="N21">
            <v>482.86099999999999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196.732</v>
          </cell>
          <cell r="U21">
            <v>0</v>
          </cell>
          <cell r="V21">
            <v>791.95299999999997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5718.13</v>
          </cell>
          <cell r="I22">
            <v>44.579000000000001</v>
          </cell>
          <cell r="J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239.15799999999999</v>
          </cell>
          <cell r="S22">
            <v>0</v>
          </cell>
          <cell r="T22">
            <v>309.11099999999999</v>
          </cell>
          <cell r="U22">
            <v>0</v>
          </cell>
          <cell r="V22">
            <v>3144.4870000000001</v>
          </cell>
          <cell r="W22">
            <v>0</v>
          </cell>
          <cell r="X22">
            <v>0</v>
          </cell>
        </row>
        <row r="23">
          <cell r="C23">
            <v>1106.989</v>
          </cell>
          <cell r="D23">
            <v>272.476</v>
          </cell>
          <cell r="E23">
            <v>750.53499999999997</v>
          </cell>
          <cell r="H23">
            <v>225.31099999999998</v>
          </cell>
          <cell r="I23">
            <v>74.12</v>
          </cell>
          <cell r="J23">
            <v>58.66</v>
          </cell>
          <cell r="M23">
            <v>0</v>
          </cell>
          <cell r="N23">
            <v>1936.4079999999999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909.48599999999999</v>
          </cell>
          <cell r="W23">
            <v>0</v>
          </cell>
          <cell r="X23">
            <v>0</v>
          </cell>
        </row>
        <row r="24">
          <cell r="C24">
            <v>0</v>
          </cell>
          <cell r="D24">
            <v>0</v>
          </cell>
          <cell r="E24">
            <v>1580.5070000000001</v>
          </cell>
          <cell r="H24">
            <v>72.876000000000005</v>
          </cell>
          <cell r="I24">
            <v>2185.4870000000001</v>
          </cell>
          <cell r="J24">
            <v>377.60300000000001</v>
          </cell>
          <cell r="M24">
            <v>12.34</v>
          </cell>
          <cell r="N24">
            <v>852.24199999999996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611.30700000000002</v>
          </cell>
          <cell r="U24">
            <v>0</v>
          </cell>
          <cell r="V24">
            <v>2640.348</v>
          </cell>
          <cell r="W24">
            <v>0</v>
          </cell>
          <cell r="X24">
            <v>0</v>
          </cell>
        </row>
        <row r="25">
          <cell r="C25">
            <v>606.35799999999995</v>
          </cell>
          <cell r="D25">
            <v>3.5169999999999999</v>
          </cell>
          <cell r="E25">
            <v>4.9989999999999997</v>
          </cell>
          <cell r="H25">
            <v>18869.268</v>
          </cell>
          <cell r="I25">
            <v>7817.8069999999998</v>
          </cell>
          <cell r="J25">
            <v>1256.8599999999999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275.726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70.572999999999993</v>
          </cell>
          <cell r="I26">
            <v>1335.9580000000001</v>
          </cell>
          <cell r="J26">
            <v>18.82</v>
          </cell>
          <cell r="M26">
            <v>0</v>
          </cell>
          <cell r="N26">
            <v>242.35499999999999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6.09</v>
          </cell>
          <cell r="U26">
            <v>0</v>
          </cell>
          <cell r="V26">
            <v>27.443000000000001</v>
          </cell>
          <cell r="W26">
            <v>0</v>
          </cell>
          <cell r="X26">
            <v>0</v>
          </cell>
        </row>
        <row r="27">
          <cell r="C27">
            <v>1319.4970000000001</v>
          </cell>
          <cell r="D27">
            <v>94.00800000000001</v>
          </cell>
          <cell r="E27">
            <v>182.34300000000002</v>
          </cell>
          <cell r="H27">
            <v>0</v>
          </cell>
          <cell r="I27">
            <v>69.27000000000001</v>
          </cell>
          <cell r="J27">
            <v>909.24400000000003</v>
          </cell>
          <cell r="M27">
            <v>0</v>
          </cell>
          <cell r="N27">
            <v>436.89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42.421999999999997</v>
          </cell>
          <cell r="W27">
            <v>0</v>
          </cell>
          <cell r="X27">
            <v>0</v>
          </cell>
        </row>
        <row r="28">
          <cell r="C28">
            <v>4.08</v>
          </cell>
          <cell r="D28">
            <v>0</v>
          </cell>
          <cell r="E28">
            <v>0.32100000000000001</v>
          </cell>
          <cell r="H28">
            <v>318.43599999999998</v>
          </cell>
          <cell r="I28">
            <v>894.47900000000004</v>
          </cell>
          <cell r="J28">
            <v>513.13900000000001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M29">
            <v>1.234</v>
          </cell>
          <cell r="N29">
            <v>683.39329367372875</v>
          </cell>
          <cell r="O29">
            <v>0</v>
          </cell>
          <cell r="P29">
            <v>0</v>
          </cell>
          <cell r="Q29">
            <v>0</v>
          </cell>
          <cell r="R29">
            <v>1508.6058415607556</v>
          </cell>
          <cell r="S29">
            <v>6.6</v>
          </cell>
          <cell r="T29">
            <v>936.01550055193354</v>
          </cell>
          <cell r="U29">
            <v>0</v>
          </cell>
          <cell r="V29">
            <v>33082.062264372296</v>
          </cell>
          <cell r="W29">
            <v>0</v>
          </cell>
          <cell r="X29">
            <v>0</v>
          </cell>
        </row>
        <row r="33">
          <cell r="C33">
            <v>2240.0230000000001</v>
          </cell>
          <cell r="D33">
            <v>7.9270000000000005</v>
          </cell>
          <cell r="E33">
            <v>177.31299999999999</v>
          </cell>
          <cell r="H33">
            <v>4375.4709999999995</v>
          </cell>
          <cell r="I33">
            <v>7099.1529999999993</v>
          </cell>
          <cell r="J33">
            <v>266.72199999999998</v>
          </cell>
          <cell r="M33">
            <v>0</v>
          </cell>
          <cell r="N33">
            <v>75.179039659604271</v>
          </cell>
          <cell r="O33">
            <v>0</v>
          </cell>
          <cell r="P33">
            <v>0</v>
          </cell>
          <cell r="Q33">
            <v>0</v>
          </cell>
          <cell r="R33">
            <v>765.83849177257775</v>
          </cell>
          <cell r="S33">
            <v>0</v>
          </cell>
          <cell r="T33">
            <v>11.612832781400448</v>
          </cell>
          <cell r="U33">
            <v>0</v>
          </cell>
          <cell r="V33">
            <v>18404.370402294371</v>
          </cell>
          <cell r="W33">
            <v>0</v>
          </cell>
          <cell r="X33">
            <v>0</v>
          </cell>
        </row>
        <row r="34">
          <cell r="C34">
            <v>2483.3249999999998</v>
          </cell>
          <cell r="D34">
            <v>6.35</v>
          </cell>
          <cell r="E34">
            <v>27.96</v>
          </cell>
          <cell r="H34">
            <v>31082.002</v>
          </cell>
          <cell r="I34">
            <v>1890.8219999999999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</sheetData>
      <sheetData sheetId="8">
        <row r="12">
          <cell r="C12">
            <v>543.00400000000002</v>
          </cell>
          <cell r="D12">
            <v>96.548000000000002</v>
          </cell>
          <cell r="E12">
            <v>229.99199999999996</v>
          </cell>
          <cell r="H12">
            <v>5476.4319999999998</v>
          </cell>
          <cell r="I12">
            <v>13023.328</v>
          </cell>
          <cell r="J12">
            <v>449.03</v>
          </cell>
          <cell r="M12">
            <v>0</v>
          </cell>
          <cell r="N12">
            <v>758.46799999999996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170.96800000000002</v>
          </cell>
          <cell r="U12">
            <v>0</v>
          </cell>
          <cell r="V12">
            <v>240.982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9961.9529999999995</v>
          </cell>
          <cell r="I13">
            <v>430.72699999999998</v>
          </cell>
          <cell r="J13">
            <v>311.85300000000001</v>
          </cell>
          <cell r="M13">
            <v>0</v>
          </cell>
          <cell r="N13">
            <v>74.564999999999998</v>
          </cell>
          <cell r="O13">
            <v>0</v>
          </cell>
          <cell r="P13">
            <v>0</v>
          </cell>
          <cell r="Q13">
            <v>0</v>
          </cell>
          <cell r="R13">
            <v>126.82</v>
          </cell>
          <cell r="S13">
            <v>0</v>
          </cell>
          <cell r="T13">
            <v>2624.3560000000002</v>
          </cell>
          <cell r="U13">
            <v>0</v>
          </cell>
          <cell r="V13">
            <v>333.03800000000001</v>
          </cell>
          <cell r="W13">
            <v>0</v>
          </cell>
          <cell r="X13">
            <v>0</v>
          </cell>
        </row>
        <row r="14">
          <cell r="C14">
            <v>120.19499999999999</v>
          </cell>
          <cell r="D14">
            <v>0</v>
          </cell>
          <cell r="E14">
            <v>0</v>
          </cell>
          <cell r="H14">
            <v>0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23.981000000000002</v>
          </cell>
          <cell r="U14">
            <v>0</v>
          </cell>
          <cell r="V14">
            <v>97.855000000000004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209.70099999999999</v>
          </cell>
          <cell r="D16">
            <v>0</v>
          </cell>
          <cell r="E16">
            <v>0</v>
          </cell>
          <cell r="H16">
            <v>7793.3869999999997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132.58600000000001</v>
          </cell>
          <cell r="D17">
            <v>2.4820000000000002</v>
          </cell>
          <cell r="E17">
            <v>34.627000000000002</v>
          </cell>
          <cell r="H17">
            <v>1.74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C18">
            <v>19.241</v>
          </cell>
          <cell r="D18">
            <v>0</v>
          </cell>
          <cell r="E18">
            <v>65.039000000000001</v>
          </cell>
          <cell r="H18">
            <v>1353.5430000000001</v>
          </cell>
          <cell r="I18">
            <v>4436.2609999999995</v>
          </cell>
          <cell r="J18">
            <v>12714.631000000001</v>
          </cell>
          <cell r="M18">
            <v>0</v>
          </cell>
          <cell r="N18">
            <v>806.12599999999998</v>
          </cell>
          <cell r="O18">
            <v>0</v>
          </cell>
          <cell r="P18">
            <v>0</v>
          </cell>
          <cell r="Q18">
            <v>0</v>
          </cell>
          <cell r="R18">
            <v>187.17600000000002</v>
          </cell>
          <cell r="S18">
            <v>0</v>
          </cell>
          <cell r="T18">
            <v>2328.2200000000003</v>
          </cell>
          <cell r="U18">
            <v>0</v>
          </cell>
          <cell r="V18">
            <v>1101.864</v>
          </cell>
          <cell r="W18">
            <v>0</v>
          </cell>
          <cell r="X18">
            <v>0</v>
          </cell>
        </row>
        <row r="19">
          <cell r="C19">
            <v>0</v>
          </cell>
          <cell r="D19">
            <v>0</v>
          </cell>
          <cell r="E19">
            <v>149.79499999999999</v>
          </cell>
          <cell r="H19">
            <v>7949.2780000000002</v>
          </cell>
          <cell r="I19">
            <v>7313.2549999999992</v>
          </cell>
          <cell r="J19">
            <v>2080.9650000000001</v>
          </cell>
          <cell r="M19">
            <v>0</v>
          </cell>
          <cell r="N19">
            <v>1095.297</v>
          </cell>
          <cell r="O19">
            <v>0</v>
          </cell>
          <cell r="P19">
            <v>0</v>
          </cell>
          <cell r="Q19">
            <v>0</v>
          </cell>
          <cell r="R19">
            <v>27.997999999999998</v>
          </cell>
          <cell r="S19">
            <v>0</v>
          </cell>
          <cell r="T19">
            <v>1106.8579999999999</v>
          </cell>
          <cell r="U19">
            <v>0</v>
          </cell>
          <cell r="V19">
            <v>2348.9549999999999</v>
          </cell>
          <cell r="W19">
            <v>0</v>
          </cell>
          <cell r="X19">
            <v>0</v>
          </cell>
        </row>
        <row r="20">
          <cell r="C20">
            <v>68.465999999999994</v>
          </cell>
          <cell r="D20">
            <v>1.69</v>
          </cell>
          <cell r="E20">
            <v>71.7</v>
          </cell>
          <cell r="H20">
            <v>7767.1579999999994</v>
          </cell>
          <cell r="I20">
            <v>18.471</v>
          </cell>
          <cell r="J20">
            <v>0</v>
          </cell>
          <cell r="M20">
            <v>0</v>
          </cell>
          <cell r="N20">
            <v>68.513000000000005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1095.7579999999998</v>
          </cell>
          <cell r="U20">
            <v>0</v>
          </cell>
          <cell r="V20">
            <v>801.79899999999998</v>
          </cell>
          <cell r="W20">
            <v>0</v>
          </cell>
          <cell r="X20">
            <v>0</v>
          </cell>
        </row>
        <row r="21">
          <cell r="C21">
            <v>488.351</v>
          </cell>
          <cell r="D21">
            <v>8.5869999999999997</v>
          </cell>
          <cell r="E21">
            <v>144.81100000000001</v>
          </cell>
          <cell r="H21">
            <v>10535.307000000001</v>
          </cell>
          <cell r="I21">
            <v>2285.3380000000002</v>
          </cell>
          <cell r="J21">
            <v>1474.915</v>
          </cell>
          <cell r="M21">
            <v>0</v>
          </cell>
          <cell r="N21">
            <v>504.77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10.9</v>
          </cell>
          <cell r="T21">
            <v>255.316</v>
          </cell>
          <cell r="U21">
            <v>0</v>
          </cell>
          <cell r="V21">
            <v>774.51199999999994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4115.3050000000003</v>
          </cell>
          <cell r="I22">
            <v>121.98099999999999</v>
          </cell>
          <cell r="J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340.995</v>
          </cell>
          <cell r="S22">
            <v>0</v>
          </cell>
          <cell r="T22">
            <v>399.32099999999997</v>
          </cell>
          <cell r="U22">
            <v>0</v>
          </cell>
          <cell r="V22">
            <v>3204.721</v>
          </cell>
          <cell r="W22">
            <v>0</v>
          </cell>
          <cell r="X22">
            <v>0</v>
          </cell>
        </row>
        <row r="23">
          <cell r="C23">
            <v>1516</v>
          </cell>
          <cell r="D23">
            <v>309</v>
          </cell>
          <cell r="E23">
            <v>274.99900000000002</v>
          </cell>
          <cell r="H23">
            <v>245.75200000000001</v>
          </cell>
          <cell r="I23">
            <v>237.43799999999999</v>
          </cell>
          <cell r="J23">
            <v>18.126000000000001</v>
          </cell>
          <cell r="M23">
            <v>0</v>
          </cell>
          <cell r="N23">
            <v>1875.0929999999998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722.32799999999997</v>
          </cell>
          <cell r="W23">
            <v>0</v>
          </cell>
          <cell r="X23">
            <v>0</v>
          </cell>
        </row>
        <row r="24">
          <cell r="C24">
            <v>1.24</v>
          </cell>
          <cell r="D24">
            <v>0</v>
          </cell>
          <cell r="E24">
            <v>1264.55</v>
          </cell>
          <cell r="H24">
            <v>327.60199999999998</v>
          </cell>
          <cell r="I24">
            <v>2010.674</v>
          </cell>
          <cell r="J24">
            <v>346.899</v>
          </cell>
          <cell r="M24">
            <v>0</v>
          </cell>
          <cell r="N24">
            <v>680.22199999999998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488.28199999999998</v>
          </cell>
          <cell r="U24">
            <v>0</v>
          </cell>
          <cell r="V24">
            <v>2659.1550000000002</v>
          </cell>
          <cell r="W24">
            <v>0</v>
          </cell>
          <cell r="X24">
            <v>0</v>
          </cell>
        </row>
        <row r="25">
          <cell r="C25">
            <v>456.11799999999999</v>
          </cell>
          <cell r="D25">
            <v>4.7530000000000001</v>
          </cell>
          <cell r="E25">
            <v>4.3959999999999999</v>
          </cell>
          <cell r="H25">
            <v>9716.1869999999999</v>
          </cell>
          <cell r="I25">
            <v>5793.5829999999996</v>
          </cell>
          <cell r="J25">
            <v>711.93799999999999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293.47199999999998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189.96600000000001</v>
          </cell>
          <cell r="I26">
            <v>1265.1189999999999</v>
          </cell>
          <cell r="J26">
            <v>49.54</v>
          </cell>
          <cell r="M26">
            <v>0</v>
          </cell>
          <cell r="N26">
            <v>222.102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30.518999999999998</v>
          </cell>
          <cell r="W26">
            <v>0</v>
          </cell>
          <cell r="X26">
            <v>0</v>
          </cell>
        </row>
        <row r="27">
          <cell r="C27">
            <v>1491.2149999999999</v>
          </cell>
          <cell r="D27">
            <v>178.86699999999999</v>
          </cell>
          <cell r="E27">
            <v>279.82499999999999</v>
          </cell>
          <cell r="H27">
            <v>0</v>
          </cell>
          <cell r="I27">
            <v>57.283000000000001</v>
          </cell>
          <cell r="J27">
            <v>782.13400000000001</v>
          </cell>
          <cell r="M27">
            <v>0</v>
          </cell>
          <cell r="N27">
            <v>415.15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2.2400000000000002</v>
          </cell>
          <cell r="U27">
            <v>0</v>
          </cell>
          <cell r="V27">
            <v>31.173000000000002</v>
          </cell>
          <cell r="W27">
            <v>0</v>
          </cell>
          <cell r="X27">
            <v>0</v>
          </cell>
        </row>
        <row r="28">
          <cell r="C28">
            <v>5.6909999999999998</v>
          </cell>
          <cell r="D28">
            <v>0</v>
          </cell>
          <cell r="E28">
            <v>0</v>
          </cell>
          <cell r="H28">
            <v>553.44200000000001</v>
          </cell>
          <cell r="I28">
            <v>923.50699999999995</v>
          </cell>
          <cell r="J28">
            <v>521.55799999999999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M29">
            <v>0</v>
          </cell>
          <cell r="N29">
            <v>560.65957180679777</v>
          </cell>
          <cell r="O29">
            <v>0</v>
          </cell>
          <cell r="P29">
            <v>0</v>
          </cell>
          <cell r="Q29">
            <v>0</v>
          </cell>
          <cell r="R29">
            <v>992.24264686031813</v>
          </cell>
          <cell r="S29">
            <v>1.0900000000000001</v>
          </cell>
          <cell r="T29">
            <v>892.70667604037749</v>
          </cell>
          <cell r="U29">
            <v>0</v>
          </cell>
          <cell r="V29">
            <v>31118.139399808042</v>
          </cell>
          <cell r="W29">
            <v>0</v>
          </cell>
          <cell r="X29">
            <v>0</v>
          </cell>
        </row>
        <row r="33">
          <cell r="C33">
            <v>2356.123</v>
          </cell>
          <cell r="D33">
            <v>20.36</v>
          </cell>
          <cell r="E33">
            <v>53.811</v>
          </cell>
          <cell r="H33">
            <v>3453.5470000000005</v>
          </cell>
          <cell r="I33">
            <v>5375.1680000000006</v>
          </cell>
          <cell r="J33">
            <v>292.839</v>
          </cell>
          <cell r="M33">
            <v>0</v>
          </cell>
          <cell r="N33">
            <v>24.698094859868316</v>
          </cell>
          <cell r="O33">
            <v>0</v>
          </cell>
          <cell r="P33">
            <v>0</v>
          </cell>
          <cell r="Q33">
            <v>0</v>
          </cell>
          <cell r="R33">
            <v>266.89101980634837</v>
          </cell>
          <cell r="S33">
            <v>0</v>
          </cell>
          <cell r="T33">
            <v>17.774990626288577</v>
          </cell>
          <cell r="U33">
            <v>10.981999999999999</v>
          </cell>
          <cell r="V33">
            <v>16223.481933525292</v>
          </cell>
          <cell r="W33">
            <v>0</v>
          </cell>
          <cell r="X33">
            <v>0</v>
          </cell>
        </row>
        <row r="34">
          <cell r="C34">
            <v>2000.8969999999999</v>
          </cell>
          <cell r="D34">
            <v>6.1120000000000001</v>
          </cell>
          <cell r="E34">
            <v>55.722999999999999</v>
          </cell>
          <cell r="H34">
            <v>27636.682999999997</v>
          </cell>
          <cell r="I34">
            <v>1536.0920000000001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5.78</v>
          </cell>
          <cell r="V34">
            <v>0</v>
          </cell>
          <cell r="W34">
            <v>0</v>
          </cell>
          <cell r="X34">
            <v>0</v>
          </cell>
        </row>
      </sheetData>
      <sheetData sheetId="9">
        <row r="12">
          <cell r="C12">
            <v>475.93100000000004</v>
          </cell>
          <cell r="D12">
            <v>30.16</v>
          </cell>
          <cell r="E12">
            <v>194.17099999999999</v>
          </cell>
          <cell r="H12">
            <v>7539.7350000000006</v>
          </cell>
          <cell r="I12">
            <v>16261.416999999999</v>
          </cell>
          <cell r="J12">
            <v>260.65999999999997</v>
          </cell>
          <cell r="M12">
            <v>0</v>
          </cell>
          <cell r="N12">
            <v>799.36300000000006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388.012</v>
          </cell>
          <cell r="U12">
            <v>0</v>
          </cell>
          <cell r="V12">
            <v>223.35300000000001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11872.67</v>
          </cell>
          <cell r="I13">
            <v>801.07</v>
          </cell>
          <cell r="J13">
            <v>322.49400000000003</v>
          </cell>
          <cell r="M13">
            <v>0</v>
          </cell>
          <cell r="N13">
            <v>62.46</v>
          </cell>
          <cell r="O13">
            <v>0</v>
          </cell>
          <cell r="P13">
            <v>0</v>
          </cell>
          <cell r="Q13">
            <v>0</v>
          </cell>
          <cell r="R13">
            <v>144.31299999999999</v>
          </cell>
          <cell r="S13">
            <v>0</v>
          </cell>
          <cell r="T13">
            <v>2972.28</v>
          </cell>
          <cell r="U13">
            <v>0</v>
          </cell>
          <cell r="V13">
            <v>220.94</v>
          </cell>
          <cell r="W13">
            <v>0</v>
          </cell>
          <cell r="X13">
            <v>0</v>
          </cell>
        </row>
        <row r="14">
          <cell r="C14">
            <v>87.414000000000001</v>
          </cell>
          <cell r="D14">
            <v>6.8</v>
          </cell>
          <cell r="E14">
            <v>6</v>
          </cell>
          <cell r="H14">
            <v>0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43.195999999999998</v>
          </cell>
          <cell r="U14">
            <v>0</v>
          </cell>
          <cell r="V14">
            <v>149.142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220.56400000000002</v>
          </cell>
          <cell r="D16">
            <v>0</v>
          </cell>
          <cell r="E16">
            <v>0</v>
          </cell>
          <cell r="H16">
            <v>10946.993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48.381</v>
          </cell>
          <cell r="D17">
            <v>18.895</v>
          </cell>
          <cell r="E17">
            <v>71.340999999999994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C18">
            <v>3.2530000000000001</v>
          </cell>
          <cell r="D18">
            <v>0</v>
          </cell>
          <cell r="E18">
            <v>31.548999999999999</v>
          </cell>
          <cell r="H18">
            <v>1530.57</v>
          </cell>
          <cell r="I18">
            <v>5327.7020000000002</v>
          </cell>
          <cell r="J18">
            <v>16299.455</v>
          </cell>
          <cell r="M18">
            <v>0</v>
          </cell>
          <cell r="N18">
            <v>909.952</v>
          </cell>
          <cell r="O18">
            <v>0</v>
          </cell>
          <cell r="P18">
            <v>0</v>
          </cell>
          <cell r="Q18">
            <v>0</v>
          </cell>
          <cell r="R18">
            <v>197.65800000000002</v>
          </cell>
          <cell r="S18">
            <v>0</v>
          </cell>
          <cell r="T18">
            <v>3139.3659999999995</v>
          </cell>
          <cell r="U18">
            <v>13.36</v>
          </cell>
          <cell r="V18">
            <v>1264.6589999999999</v>
          </cell>
          <cell r="W18">
            <v>0</v>
          </cell>
          <cell r="X18">
            <v>0</v>
          </cell>
        </row>
        <row r="19">
          <cell r="C19">
            <v>4.7</v>
          </cell>
          <cell r="D19">
            <v>0</v>
          </cell>
          <cell r="E19">
            <v>125.07299999999999</v>
          </cell>
          <cell r="H19">
            <v>7385.3310000000001</v>
          </cell>
          <cell r="I19">
            <v>8488.2999999999993</v>
          </cell>
          <cell r="J19">
            <v>1920.3530000000001</v>
          </cell>
          <cell r="M19">
            <v>0</v>
          </cell>
          <cell r="N19">
            <v>1094.569</v>
          </cell>
          <cell r="O19">
            <v>0</v>
          </cell>
          <cell r="P19">
            <v>0</v>
          </cell>
          <cell r="Q19">
            <v>0</v>
          </cell>
          <cell r="R19">
            <v>28.394000000000002</v>
          </cell>
          <cell r="S19">
            <v>21.89</v>
          </cell>
          <cell r="T19">
            <v>1473.28</v>
          </cell>
          <cell r="U19">
            <v>12.962</v>
          </cell>
          <cell r="V19">
            <v>1685.6479999999999</v>
          </cell>
          <cell r="W19">
            <v>0</v>
          </cell>
          <cell r="X19">
            <v>0</v>
          </cell>
        </row>
        <row r="20">
          <cell r="C20">
            <v>131.62200000000001</v>
          </cell>
          <cell r="D20">
            <v>3.6509999999999998</v>
          </cell>
          <cell r="E20">
            <v>178.535</v>
          </cell>
          <cell r="H20">
            <v>8072.0380000000005</v>
          </cell>
          <cell r="I20">
            <v>13.56</v>
          </cell>
          <cell r="J20">
            <v>0</v>
          </cell>
          <cell r="M20">
            <v>0</v>
          </cell>
          <cell r="N20">
            <v>44.191000000000003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1530.6220000000001</v>
          </cell>
          <cell r="U20">
            <v>0</v>
          </cell>
          <cell r="V20">
            <v>284.19100000000003</v>
          </cell>
          <cell r="W20">
            <v>0</v>
          </cell>
          <cell r="X20">
            <v>0</v>
          </cell>
        </row>
        <row r="21">
          <cell r="C21">
            <v>499.65899999999999</v>
          </cell>
          <cell r="D21">
            <v>11.011000000000001</v>
          </cell>
          <cell r="E21">
            <v>84.438000000000002</v>
          </cell>
          <cell r="H21">
            <v>11970.417000000001</v>
          </cell>
          <cell r="I21">
            <v>3437.4719999999998</v>
          </cell>
          <cell r="J21">
            <v>1100.828</v>
          </cell>
          <cell r="M21">
            <v>0</v>
          </cell>
          <cell r="N21">
            <v>534.96699999999998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481.72199999999998</v>
          </cell>
          <cell r="U21">
            <v>4.5209999999999999</v>
          </cell>
          <cell r="V21">
            <v>988.87300000000005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3382.9070000000002</v>
          </cell>
          <cell r="I22">
            <v>52.021000000000001</v>
          </cell>
          <cell r="J22">
            <v>0</v>
          </cell>
          <cell r="M22">
            <v>0</v>
          </cell>
          <cell r="N22">
            <v>7.46</v>
          </cell>
          <cell r="O22">
            <v>0</v>
          </cell>
          <cell r="P22">
            <v>0</v>
          </cell>
          <cell r="Q22">
            <v>0</v>
          </cell>
          <cell r="R22">
            <v>154.92099999999999</v>
          </cell>
          <cell r="S22">
            <v>0</v>
          </cell>
          <cell r="T22">
            <v>571.40700000000004</v>
          </cell>
          <cell r="U22">
            <v>0</v>
          </cell>
          <cell r="V22">
            <v>3221.1239999999998</v>
          </cell>
          <cell r="W22">
            <v>0</v>
          </cell>
          <cell r="X22">
            <v>0</v>
          </cell>
        </row>
        <row r="23">
          <cell r="C23">
            <v>996.30899999999997</v>
          </cell>
          <cell r="D23">
            <v>334.60599999999999</v>
          </cell>
          <cell r="E23">
            <v>736.46699999999998</v>
          </cell>
          <cell r="H23">
            <v>350.68700000000001</v>
          </cell>
          <cell r="I23">
            <v>189.023</v>
          </cell>
          <cell r="J23">
            <v>86.628</v>
          </cell>
          <cell r="M23">
            <v>0</v>
          </cell>
          <cell r="N23">
            <v>2289.797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1061.1320000000001</v>
          </cell>
          <cell r="W23">
            <v>0</v>
          </cell>
          <cell r="X23">
            <v>0</v>
          </cell>
        </row>
        <row r="24">
          <cell r="C24">
            <v>6.26</v>
          </cell>
          <cell r="D24">
            <v>0</v>
          </cell>
          <cell r="E24">
            <v>1862.38</v>
          </cell>
          <cell r="H24">
            <v>456.339</v>
          </cell>
          <cell r="I24">
            <v>2667.14</v>
          </cell>
          <cell r="J24">
            <v>419.67899999999997</v>
          </cell>
          <cell r="M24">
            <v>0</v>
          </cell>
          <cell r="N24">
            <v>1186.3689999999999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584.798</v>
          </cell>
          <cell r="U24">
            <v>5.0220000000000002</v>
          </cell>
          <cell r="V24">
            <v>2922.125</v>
          </cell>
          <cell r="W24">
            <v>0</v>
          </cell>
          <cell r="X24">
            <v>0</v>
          </cell>
        </row>
        <row r="25">
          <cell r="C25">
            <v>622.82799999999997</v>
          </cell>
          <cell r="D25">
            <v>1.718</v>
          </cell>
          <cell r="E25">
            <v>1.425</v>
          </cell>
          <cell r="H25">
            <v>8536.8050000000003</v>
          </cell>
          <cell r="I25">
            <v>7728.6559999999999</v>
          </cell>
          <cell r="J25">
            <v>412.14600000000002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503.04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286.78699999999998</v>
          </cell>
          <cell r="I26">
            <v>1374.32</v>
          </cell>
          <cell r="J26">
            <v>48.723999999999997</v>
          </cell>
          <cell r="M26">
            <v>0</v>
          </cell>
          <cell r="N26">
            <v>257.25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13.657</v>
          </cell>
          <cell r="U26">
            <v>0</v>
          </cell>
          <cell r="V26">
            <v>54.329000000000001</v>
          </cell>
          <cell r="W26">
            <v>0</v>
          </cell>
          <cell r="X26">
            <v>0</v>
          </cell>
        </row>
        <row r="27">
          <cell r="C27">
            <v>1008.3240000000001</v>
          </cell>
          <cell r="D27">
            <v>109.875</v>
          </cell>
          <cell r="E27">
            <v>101.97499999999999</v>
          </cell>
          <cell r="H27">
            <v>0</v>
          </cell>
          <cell r="I27">
            <v>61.865000000000002</v>
          </cell>
          <cell r="J27">
            <v>816.27100000000007</v>
          </cell>
          <cell r="M27">
            <v>0</v>
          </cell>
          <cell r="N27">
            <v>450.40300000000002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57.611999999999995</v>
          </cell>
          <cell r="W27">
            <v>0</v>
          </cell>
          <cell r="X27">
            <v>0</v>
          </cell>
        </row>
        <row r="28">
          <cell r="C28">
            <v>5.7679999999999998</v>
          </cell>
          <cell r="D28">
            <v>0</v>
          </cell>
          <cell r="E28">
            <v>0</v>
          </cell>
          <cell r="H28">
            <v>876.27599999999995</v>
          </cell>
          <cell r="I28">
            <v>1087.21</v>
          </cell>
          <cell r="J28">
            <v>628.47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9.14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M29">
            <v>0</v>
          </cell>
          <cell r="N29">
            <v>193.37201250733682</v>
          </cell>
          <cell r="O29">
            <v>0</v>
          </cell>
          <cell r="P29">
            <v>0</v>
          </cell>
          <cell r="Q29">
            <v>0</v>
          </cell>
          <cell r="R29">
            <v>679.64178837398254</v>
          </cell>
          <cell r="S29">
            <v>21.89</v>
          </cell>
          <cell r="T29">
            <v>293.52044298697746</v>
          </cell>
          <cell r="U29">
            <v>63.417717052345004</v>
          </cell>
          <cell r="V29">
            <v>27079.963541101559</v>
          </cell>
          <cell r="W29">
            <v>0</v>
          </cell>
          <cell r="X29">
            <v>0</v>
          </cell>
        </row>
        <row r="33">
          <cell r="C33">
            <v>2635.7410000000004</v>
          </cell>
          <cell r="D33">
            <v>0.80400000000000005</v>
          </cell>
          <cell r="E33">
            <v>112.97499999999999</v>
          </cell>
          <cell r="H33">
            <v>5617.8700000000008</v>
          </cell>
          <cell r="I33">
            <v>6047.9920000000002</v>
          </cell>
          <cell r="J33">
            <v>1039.3410000000001</v>
          </cell>
          <cell r="M33">
            <v>0</v>
          </cell>
          <cell r="N33">
            <v>119.68778749266301</v>
          </cell>
          <cell r="O33">
            <v>0</v>
          </cell>
          <cell r="P33">
            <v>0</v>
          </cell>
          <cell r="Q33">
            <v>0</v>
          </cell>
          <cell r="R33">
            <v>666.7697116260174</v>
          </cell>
          <cell r="S33">
            <v>0</v>
          </cell>
          <cell r="T33">
            <v>2.0921570130221734</v>
          </cell>
          <cell r="U33">
            <v>12.567782947654994</v>
          </cell>
          <cell r="V33">
            <v>21530.799458898437</v>
          </cell>
          <cell r="W33">
            <v>0</v>
          </cell>
          <cell r="X33">
            <v>0</v>
          </cell>
        </row>
        <row r="34">
          <cell r="C34">
            <v>2899.3239999999996</v>
          </cell>
          <cell r="D34">
            <v>4.7939999999999996</v>
          </cell>
          <cell r="E34">
            <v>63.963999999999999</v>
          </cell>
          <cell r="H34">
            <v>28706.642000000003</v>
          </cell>
          <cell r="I34">
            <v>1881.5239999999999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3.78</v>
          </cell>
          <cell r="W34">
            <v>0</v>
          </cell>
          <cell r="X34">
            <v>0</v>
          </cell>
        </row>
      </sheetData>
      <sheetData sheetId="10">
        <row r="12">
          <cell r="C12">
            <v>563.38900000000001</v>
          </cell>
          <cell r="D12">
            <v>19.836000000000002</v>
          </cell>
          <cell r="E12">
            <v>189.334</v>
          </cell>
          <cell r="H12">
            <v>9065.0190000000002</v>
          </cell>
          <cell r="I12">
            <v>17158.705999999998</v>
          </cell>
          <cell r="J12">
            <v>259.738</v>
          </cell>
          <cell r="M12">
            <v>0</v>
          </cell>
          <cell r="N12">
            <v>599.26599999999996</v>
          </cell>
          <cell r="O12">
            <v>0</v>
          </cell>
          <cell r="P12">
            <v>0</v>
          </cell>
          <cell r="Q12">
            <v>0</v>
          </cell>
          <cell r="R12">
            <v>14.78</v>
          </cell>
          <cell r="S12">
            <v>0</v>
          </cell>
          <cell r="T12">
            <v>592.74600000000009</v>
          </cell>
          <cell r="U12">
            <v>0</v>
          </cell>
          <cell r="V12">
            <v>276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15.64</v>
          </cell>
          <cell r="H13">
            <v>8694.7209999999995</v>
          </cell>
          <cell r="I13">
            <v>688.36199999999997</v>
          </cell>
          <cell r="J13">
            <v>351.03500000000003</v>
          </cell>
          <cell r="M13">
            <v>0</v>
          </cell>
          <cell r="N13">
            <v>143.88399999999999</v>
          </cell>
          <cell r="O13">
            <v>0</v>
          </cell>
          <cell r="P13">
            <v>0</v>
          </cell>
          <cell r="Q13">
            <v>0</v>
          </cell>
          <cell r="R13">
            <v>230.24199999999999</v>
          </cell>
          <cell r="S13">
            <v>0</v>
          </cell>
          <cell r="T13">
            <v>3209.5659999999998</v>
          </cell>
          <cell r="U13">
            <v>0</v>
          </cell>
          <cell r="V13">
            <v>448.98800000000006</v>
          </cell>
          <cell r="W13">
            <v>0</v>
          </cell>
          <cell r="X13">
            <v>0</v>
          </cell>
        </row>
        <row r="14">
          <cell r="C14">
            <v>111.675</v>
          </cell>
          <cell r="D14">
            <v>5.98</v>
          </cell>
          <cell r="E14">
            <v>12.28</v>
          </cell>
          <cell r="H14">
            <v>0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40.4</v>
          </cell>
          <cell r="U14">
            <v>0</v>
          </cell>
          <cell r="V14">
            <v>127.41200000000001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234.643</v>
          </cell>
          <cell r="D16">
            <v>0</v>
          </cell>
          <cell r="E16">
            <v>0</v>
          </cell>
          <cell r="H16">
            <v>9722.2890000000007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47.426000000000002</v>
          </cell>
          <cell r="D17">
            <v>13.481</v>
          </cell>
          <cell r="E17">
            <v>71.718999999999994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13.88</v>
          </cell>
          <cell r="W17">
            <v>0</v>
          </cell>
          <cell r="X17">
            <v>0</v>
          </cell>
        </row>
        <row r="18">
          <cell r="C18">
            <v>17.747999999999998</v>
          </cell>
          <cell r="D18">
            <v>0</v>
          </cell>
          <cell r="E18">
            <v>36.201000000000001</v>
          </cell>
          <cell r="H18">
            <v>1825.105</v>
          </cell>
          <cell r="I18">
            <v>5651.9880000000003</v>
          </cell>
          <cell r="J18">
            <v>16446.301000000003</v>
          </cell>
          <cell r="M18">
            <v>0</v>
          </cell>
          <cell r="N18">
            <v>1152.8710000000001</v>
          </cell>
          <cell r="O18">
            <v>0</v>
          </cell>
          <cell r="P18">
            <v>0</v>
          </cell>
          <cell r="Q18">
            <v>0</v>
          </cell>
          <cell r="R18">
            <v>278.36099999999999</v>
          </cell>
          <cell r="S18">
            <v>0</v>
          </cell>
          <cell r="T18">
            <v>2465.1089999999999</v>
          </cell>
          <cell r="U18">
            <v>0</v>
          </cell>
          <cell r="V18">
            <v>1136.3240000000001</v>
          </cell>
          <cell r="W18">
            <v>0</v>
          </cell>
          <cell r="X18">
            <v>0</v>
          </cell>
        </row>
        <row r="19">
          <cell r="C19">
            <v>0.67600000000000005</v>
          </cell>
          <cell r="D19">
            <v>0</v>
          </cell>
          <cell r="E19">
            <v>150.929</v>
          </cell>
          <cell r="H19">
            <v>3397.0649999999996</v>
          </cell>
          <cell r="I19">
            <v>9153.3339999999989</v>
          </cell>
          <cell r="J19">
            <v>2118.078</v>
          </cell>
          <cell r="M19">
            <v>0</v>
          </cell>
          <cell r="N19">
            <v>1302.2950000000001</v>
          </cell>
          <cell r="O19">
            <v>0</v>
          </cell>
          <cell r="P19">
            <v>0</v>
          </cell>
          <cell r="Q19">
            <v>0</v>
          </cell>
          <cell r="R19">
            <v>117.095</v>
          </cell>
          <cell r="S19">
            <v>19.579999999999998</v>
          </cell>
          <cell r="T19">
            <v>1446.1509999999998</v>
          </cell>
          <cell r="U19">
            <v>22</v>
          </cell>
          <cell r="V19">
            <v>2411.0299999999997</v>
          </cell>
          <cell r="W19">
            <v>0</v>
          </cell>
          <cell r="X19">
            <v>0</v>
          </cell>
        </row>
        <row r="20">
          <cell r="C20">
            <v>137.84699999999998</v>
          </cell>
          <cell r="D20">
            <v>3.375</v>
          </cell>
          <cell r="E20">
            <v>176.011</v>
          </cell>
          <cell r="H20">
            <v>7064.7579999999998</v>
          </cell>
          <cell r="I20">
            <v>36.832999999999998</v>
          </cell>
          <cell r="J20">
            <v>0</v>
          </cell>
          <cell r="M20">
            <v>0</v>
          </cell>
          <cell r="N20">
            <v>88.551999999999992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1395.318</v>
          </cell>
          <cell r="U20">
            <v>0</v>
          </cell>
          <cell r="V20">
            <v>551.21899999999994</v>
          </cell>
          <cell r="W20">
            <v>0</v>
          </cell>
          <cell r="X20">
            <v>0</v>
          </cell>
        </row>
        <row r="21">
          <cell r="C21">
            <v>504.58199999999999</v>
          </cell>
          <cell r="D21">
            <v>13.438000000000001</v>
          </cell>
          <cell r="E21">
            <v>114.255</v>
          </cell>
          <cell r="H21">
            <v>18384.135000000002</v>
          </cell>
          <cell r="I21">
            <v>3864.7000000000003</v>
          </cell>
          <cell r="J21">
            <v>1665.8409999999999</v>
          </cell>
          <cell r="M21">
            <v>0</v>
          </cell>
          <cell r="N21">
            <v>589.37400000000002</v>
          </cell>
          <cell r="O21">
            <v>0</v>
          </cell>
          <cell r="P21">
            <v>0</v>
          </cell>
          <cell r="Q21">
            <v>0</v>
          </cell>
          <cell r="R21">
            <v>12.9</v>
          </cell>
          <cell r="S21">
            <v>0</v>
          </cell>
          <cell r="T21">
            <v>149.816</v>
          </cell>
          <cell r="U21">
            <v>0</v>
          </cell>
          <cell r="V21">
            <v>861.78899999999999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1791.9610000000002</v>
          </cell>
          <cell r="I22">
            <v>13.510000000000002</v>
          </cell>
          <cell r="J22">
            <v>0</v>
          </cell>
          <cell r="M22">
            <v>0</v>
          </cell>
          <cell r="N22">
            <v>8.14</v>
          </cell>
          <cell r="O22">
            <v>0</v>
          </cell>
          <cell r="P22">
            <v>0</v>
          </cell>
          <cell r="Q22">
            <v>0</v>
          </cell>
          <cell r="R22">
            <v>207.70099999999999</v>
          </cell>
          <cell r="S22">
            <v>0</v>
          </cell>
          <cell r="T22">
            <v>310.03699999999998</v>
          </cell>
          <cell r="U22">
            <v>0</v>
          </cell>
          <cell r="V22">
            <v>2933.4259999999999</v>
          </cell>
          <cell r="W22">
            <v>0</v>
          </cell>
          <cell r="X22">
            <v>0</v>
          </cell>
        </row>
        <row r="23">
          <cell r="C23">
            <v>955.60699999999997</v>
          </cell>
          <cell r="D23">
            <v>272.916</v>
          </cell>
          <cell r="E23">
            <v>878.54599999999994</v>
          </cell>
          <cell r="H23">
            <v>354.25600000000003</v>
          </cell>
          <cell r="I23">
            <v>98.022999999999996</v>
          </cell>
          <cell r="J23">
            <v>226.33600000000001</v>
          </cell>
          <cell r="M23">
            <v>0</v>
          </cell>
          <cell r="N23">
            <v>1973.539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11.579999999999998</v>
          </cell>
          <cell r="U23">
            <v>0</v>
          </cell>
          <cell r="V23">
            <v>1147.4389999999999</v>
          </cell>
          <cell r="W23">
            <v>0</v>
          </cell>
          <cell r="X23">
            <v>0</v>
          </cell>
        </row>
        <row r="24">
          <cell r="C24">
            <v>0</v>
          </cell>
          <cell r="D24">
            <v>0.8</v>
          </cell>
          <cell r="E24">
            <v>1939.808</v>
          </cell>
          <cell r="H24">
            <v>493.17099999999999</v>
          </cell>
          <cell r="I24">
            <v>2726.2829999999999</v>
          </cell>
          <cell r="J24">
            <v>407.702</v>
          </cell>
          <cell r="M24">
            <v>1.72</v>
          </cell>
          <cell r="N24">
            <v>1251.0730000000001</v>
          </cell>
          <cell r="O24">
            <v>0</v>
          </cell>
          <cell r="P24">
            <v>0</v>
          </cell>
          <cell r="Q24">
            <v>0</v>
          </cell>
          <cell r="R24">
            <v>12.68</v>
          </cell>
          <cell r="S24">
            <v>0</v>
          </cell>
          <cell r="T24">
            <v>1266.3440000000001</v>
          </cell>
          <cell r="U24">
            <v>11.22</v>
          </cell>
          <cell r="V24">
            <v>2627.8519999999999</v>
          </cell>
          <cell r="W24">
            <v>0</v>
          </cell>
          <cell r="X24">
            <v>0</v>
          </cell>
        </row>
        <row r="25">
          <cell r="C25">
            <v>633.58199999999999</v>
          </cell>
          <cell r="D25">
            <v>1.286</v>
          </cell>
          <cell r="E25">
            <v>10.72</v>
          </cell>
          <cell r="H25">
            <v>7827.26</v>
          </cell>
          <cell r="I25">
            <v>8147.0919999999996</v>
          </cell>
          <cell r="J25">
            <v>420.137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474.60599999999999</v>
          </cell>
          <cell r="U25">
            <v>0</v>
          </cell>
          <cell r="V25">
            <v>0.54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419.39400000000001</v>
          </cell>
          <cell r="I26">
            <v>1836.107</v>
          </cell>
          <cell r="J26">
            <v>59.023000000000003</v>
          </cell>
          <cell r="M26">
            <v>0</v>
          </cell>
          <cell r="N26">
            <v>232.06700000000001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102.54</v>
          </cell>
          <cell r="U26">
            <v>0</v>
          </cell>
          <cell r="V26">
            <v>14.28</v>
          </cell>
          <cell r="W26">
            <v>0</v>
          </cell>
          <cell r="X26">
            <v>0</v>
          </cell>
        </row>
        <row r="27">
          <cell r="C27">
            <v>978.53300000000002</v>
          </cell>
          <cell r="D27">
            <v>109.813</v>
          </cell>
          <cell r="E27">
            <v>38.414999999999999</v>
          </cell>
          <cell r="H27">
            <v>0</v>
          </cell>
          <cell r="I27">
            <v>65.994</v>
          </cell>
          <cell r="J27">
            <v>940.45500000000004</v>
          </cell>
          <cell r="M27">
            <v>0</v>
          </cell>
          <cell r="N27">
            <v>321.73599999999999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85.399999999999991</v>
          </cell>
          <cell r="W27">
            <v>0</v>
          </cell>
          <cell r="X27">
            <v>0</v>
          </cell>
        </row>
        <row r="28">
          <cell r="C28">
            <v>6.9429999999999996</v>
          </cell>
          <cell r="D28">
            <v>0</v>
          </cell>
          <cell r="E28">
            <v>0</v>
          </cell>
          <cell r="H28">
            <v>1135.4290000000001</v>
          </cell>
          <cell r="I28">
            <v>1245.1389999999999</v>
          </cell>
          <cell r="J28">
            <v>563.78800000000001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21.1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M29">
            <v>0.17199999999999999</v>
          </cell>
          <cell r="N29">
            <v>1110.7742667511338</v>
          </cell>
          <cell r="O29">
            <v>0</v>
          </cell>
          <cell r="P29">
            <v>0</v>
          </cell>
          <cell r="Q29">
            <v>0</v>
          </cell>
          <cell r="R29">
            <v>1388.9262452845187</v>
          </cell>
          <cell r="S29">
            <v>1.958</v>
          </cell>
          <cell r="T29">
            <v>1787.742485769488</v>
          </cell>
          <cell r="U29">
            <v>47.718000000000004</v>
          </cell>
          <cell r="V29">
            <v>35188.299524051479</v>
          </cell>
          <cell r="W29">
            <v>0</v>
          </cell>
          <cell r="X29">
            <v>0</v>
          </cell>
        </row>
        <row r="33">
          <cell r="C33">
            <v>1857.3429999999998</v>
          </cell>
          <cell r="D33">
            <v>2.2079999999999997</v>
          </cell>
          <cell r="E33">
            <v>210.16700000000003</v>
          </cell>
          <cell r="H33">
            <v>8114.5809999999992</v>
          </cell>
          <cell r="I33">
            <v>5612.0159999999996</v>
          </cell>
          <cell r="J33">
            <v>3727.2339999999999</v>
          </cell>
          <cell r="M33">
            <v>0</v>
          </cell>
          <cell r="N33">
            <v>76.977733248866201</v>
          </cell>
          <cell r="O33">
            <v>0</v>
          </cell>
          <cell r="P33">
            <v>0</v>
          </cell>
          <cell r="Q33">
            <v>0</v>
          </cell>
          <cell r="R33">
            <v>669.74275471548162</v>
          </cell>
          <cell r="S33">
            <v>0</v>
          </cell>
          <cell r="T33">
            <v>40.979514230512137</v>
          </cell>
          <cell r="U33">
            <v>0</v>
          </cell>
          <cell r="V33">
            <v>24772.704475948518</v>
          </cell>
          <cell r="W33">
            <v>0</v>
          </cell>
          <cell r="X33">
            <v>0</v>
          </cell>
        </row>
        <row r="34">
          <cell r="C34">
            <v>2194.221</v>
          </cell>
          <cell r="D34">
            <v>12.295</v>
          </cell>
          <cell r="E34">
            <v>27.229999999999997</v>
          </cell>
          <cell r="H34">
            <v>32791.046999999999</v>
          </cell>
          <cell r="I34">
            <v>2310.5079999999998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62.78</v>
          </cell>
          <cell r="W34">
            <v>0</v>
          </cell>
          <cell r="X34">
            <v>0</v>
          </cell>
        </row>
      </sheetData>
      <sheetData sheetId="11">
        <row r="12">
          <cell r="C12">
            <v>462.32499999999993</v>
          </cell>
          <cell r="D12">
            <v>34.930999999999997</v>
          </cell>
          <cell r="E12">
            <v>297.39299999999997</v>
          </cell>
          <cell r="H12">
            <v>5717.3289999999997</v>
          </cell>
          <cell r="I12">
            <v>14336.55</v>
          </cell>
          <cell r="J12">
            <v>176.536</v>
          </cell>
          <cell r="M12">
            <v>0</v>
          </cell>
          <cell r="N12">
            <v>723.91800000000001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442.30200000000002</v>
          </cell>
          <cell r="U12">
            <v>0</v>
          </cell>
          <cell r="V12">
            <v>204.56900000000002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4686.4039999999995</v>
          </cell>
          <cell r="I13">
            <v>569.221</v>
          </cell>
          <cell r="J13">
            <v>172.63800000000001</v>
          </cell>
          <cell r="M13">
            <v>0</v>
          </cell>
          <cell r="N13">
            <v>63.927</v>
          </cell>
          <cell r="O13">
            <v>0</v>
          </cell>
          <cell r="P13">
            <v>0</v>
          </cell>
          <cell r="Q13">
            <v>0</v>
          </cell>
          <cell r="R13">
            <v>189.958</v>
          </cell>
          <cell r="S13">
            <v>0</v>
          </cell>
          <cell r="T13">
            <v>3438.6469999999999</v>
          </cell>
          <cell r="U13">
            <v>0</v>
          </cell>
          <cell r="V13">
            <v>525.15300000000002</v>
          </cell>
          <cell r="W13">
            <v>0</v>
          </cell>
          <cell r="X13">
            <v>0</v>
          </cell>
        </row>
        <row r="14">
          <cell r="C14">
            <v>159.86600000000001</v>
          </cell>
          <cell r="D14">
            <v>0</v>
          </cell>
          <cell r="E14">
            <v>1.2E-2</v>
          </cell>
          <cell r="H14">
            <v>93.302000000000007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33.396000000000001</v>
          </cell>
          <cell r="U14">
            <v>0</v>
          </cell>
          <cell r="V14">
            <v>141.49700000000001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48.109000000000002</v>
          </cell>
          <cell r="D16">
            <v>0</v>
          </cell>
          <cell r="E16">
            <v>0</v>
          </cell>
          <cell r="H16">
            <v>8903.6660000000011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62.043999999999997</v>
          </cell>
          <cell r="D17">
            <v>10.781000000000001</v>
          </cell>
          <cell r="E17">
            <v>43.942999999999998</v>
          </cell>
          <cell r="H17">
            <v>1.82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12.56</v>
          </cell>
          <cell r="W17">
            <v>0</v>
          </cell>
          <cell r="X17">
            <v>0</v>
          </cell>
        </row>
        <row r="18">
          <cell r="C18">
            <v>1.2629999999999999</v>
          </cell>
          <cell r="D18">
            <v>0.222</v>
          </cell>
          <cell r="E18">
            <v>24.206000000000003</v>
          </cell>
          <cell r="H18">
            <v>1063.7570000000001</v>
          </cell>
          <cell r="I18">
            <v>4338.8629999999994</v>
          </cell>
          <cell r="J18">
            <v>10996.505999999999</v>
          </cell>
          <cell r="M18">
            <v>0</v>
          </cell>
          <cell r="N18">
            <v>1073.3589999999999</v>
          </cell>
          <cell r="O18">
            <v>0</v>
          </cell>
          <cell r="P18">
            <v>0</v>
          </cell>
          <cell r="Q18">
            <v>0</v>
          </cell>
          <cell r="R18">
            <v>271.452</v>
          </cell>
          <cell r="S18">
            <v>0</v>
          </cell>
          <cell r="T18">
            <v>2950.5709999999995</v>
          </cell>
          <cell r="U18">
            <v>0</v>
          </cell>
          <cell r="V18">
            <v>902.75800000000004</v>
          </cell>
          <cell r="W18">
            <v>0</v>
          </cell>
          <cell r="X18">
            <v>0</v>
          </cell>
        </row>
        <row r="19">
          <cell r="C19">
            <v>1.5389999999999999</v>
          </cell>
          <cell r="D19">
            <v>0.02</v>
          </cell>
          <cell r="E19">
            <v>105.91800000000001</v>
          </cell>
          <cell r="H19">
            <v>644.12199999999996</v>
          </cell>
          <cell r="I19">
            <v>7500.2169999999996</v>
          </cell>
          <cell r="J19">
            <v>1665.6020000000001</v>
          </cell>
          <cell r="M19">
            <v>0</v>
          </cell>
          <cell r="N19">
            <v>1207.5520000000001</v>
          </cell>
          <cell r="O19">
            <v>0</v>
          </cell>
          <cell r="P19">
            <v>0</v>
          </cell>
          <cell r="Q19">
            <v>0</v>
          </cell>
          <cell r="R19">
            <v>39.639000000000003</v>
          </cell>
          <cell r="S19">
            <v>46.26</v>
          </cell>
          <cell r="T19">
            <v>1635.6210000000001</v>
          </cell>
          <cell r="U19">
            <v>28.695</v>
          </cell>
          <cell r="V19">
            <v>2002.9370000000001</v>
          </cell>
          <cell r="W19">
            <v>0</v>
          </cell>
          <cell r="X19">
            <v>0</v>
          </cell>
        </row>
        <row r="20">
          <cell r="C20">
            <v>143.90299999999999</v>
          </cell>
          <cell r="D20">
            <v>3.7009999999999996</v>
          </cell>
          <cell r="E20">
            <v>131.20400000000001</v>
          </cell>
          <cell r="H20">
            <v>4751.6449999999995</v>
          </cell>
          <cell r="I20">
            <v>12.797000000000001</v>
          </cell>
          <cell r="J20">
            <v>0</v>
          </cell>
          <cell r="M20">
            <v>0</v>
          </cell>
          <cell r="N20">
            <v>112.212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892.96899999999994</v>
          </cell>
          <cell r="U20">
            <v>0</v>
          </cell>
          <cell r="V20">
            <v>780.34300000000007</v>
          </cell>
          <cell r="W20">
            <v>0</v>
          </cell>
          <cell r="X20">
            <v>0</v>
          </cell>
        </row>
        <row r="21">
          <cell r="C21">
            <v>600.77499999999998</v>
          </cell>
          <cell r="D21">
            <v>4.3939999999999992</v>
          </cell>
          <cell r="E21">
            <v>129.15700000000001</v>
          </cell>
          <cell r="H21">
            <v>20999.190999999999</v>
          </cell>
          <cell r="I21">
            <v>2341.4499999999998</v>
          </cell>
          <cell r="J21">
            <v>1113.2760000000001</v>
          </cell>
          <cell r="M21">
            <v>0</v>
          </cell>
          <cell r="N21">
            <v>583.68899999999996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294.98599999999999</v>
          </cell>
          <cell r="U21">
            <v>0</v>
          </cell>
          <cell r="V21">
            <v>763.05200000000002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629.40700000000004</v>
          </cell>
          <cell r="I22">
            <v>41.908999999999999</v>
          </cell>
          <cell r="J22">
            <v>23.78</v>
          </cell>
          <cell r="M22">
            <v>0</v>
          </cell>
          <cell r="N22">
            <v>6.34</v>
          </cell>
          <cell r="O22">
            <v>0</v>
          </cell>
          <cell r="P22">
            <v>0</v>
          </cell>
          <cell r="Q22">
            <v>0</v>
          </cell>
          <cell r="R22">
            <v>234.065</v>
          </cell>
          <cell r="S22">
            <v>0</v>
          </cell>
          <cell r="T22">
            <v>410.65500000000003</v>
          </cell>
          <cell r="U22">
            <v>0</v>
          </cell>
          <cell r="V22">
            <v>2965.9639999999999</v>
          </cell>
          <cell r="W22">
            <v>0</v>
          </cell>
          <cell r="X22">
            <v>0</v>
          </cell>
        </row>
        <row r="23">
          <cell r="C23">
            <v>865.947</v>
          </cell>
          <cell r="D23">
            <v>228.18200000000002</v>
          </cell>
          <cell r="E23">
            <v>584.01199999999994</v>
          </cell>
          <cell r="H23">
            <v>330.25</v>
          </cell>
          <cell r="I23">
            <v>9.452</v>
          </cell>
          <cell r="J23">
            <v>267.971</v>
          </cell>
          <cell r="M23">
            <v>0</v>
          </cell>
          <cell r="N23">
            <v>1924.0149999999999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1209.2369999999999</v>
          </cell>
          <cell r="W23">
            <v>0</v>
          </cell>
          <cell r="X23">
            <v>0</v>
          </cell>
        </row>
        <row r="24">
          <cell r="C24">
            <v>5.67</v>
          </cell>
          <cell r="D24">
            <v>0</v>
          </cell>
          <cell r="E24">
            <v>1749.279</v>
          </cell>
          <cell r="H24">
            <v>124.392</v>
          </cell>
          <cell r="I24">
            <v>2152.7489999999998</v>
          </cell>
          <cell r="J24">
            <v>296.65100000000001</v>
          </cell>
          <cell r="M24">
            <v>0</v>
          </cell>
          <cell r="N24">
            <v>1023.611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784.51900000000001</v>
          </cell>
          <cell r="U24">
            <v>13.09</v>
          </cell>
          <cell r="V24">
            <v>2461.7689999999998</v>
          </cell>
          <cell r="W24">
            <v>0</v>
          </cell>
          <cell r="X24">
            <v>0</v>
          </cell>
        </row>
        <row r="25">
          <cell r="C25">
            <v>663.11699999999996</v>
          </cell>
          <cell r="D25">
            <v>1.9</v>
          </cell>
          <cell r="E25">
            <v>0</v>
          </cell>
          <cell r="H25">
            <v>5864.9260000000004</v>
          </cell>
          <cell r="I25">
            <v>7135.174</v>
          </cell>
          <cell r="J25">
            <v>245.03399999999999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461.14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287.69900000000001</v>
          </cell>
          <cell r="I26">
            <v>1336.722</v>
          </cell>
          <cell r="J26">
            <v>98.171999999999997</v>
          </cell>
          <cell r="M26">
            <v>0</v>
          </cell>
          <cell r="N26">
            <v>223.36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61.328000000000003</v>
          </cell>
          <cell r="U26">
            <v>0</v>
          </cell>
          <cell r="V26">
            <v>21.225999999999999</v>
          </cell>
          <cell r="W26">
            <v>0</v>
          </cell>
          <cell r="X26">
            <v>0</v>
          </cell>
        </row>
        <row r="27">
          <cell r="C27">
            <v>901.13700000000006</v>
          </cell>
          <cell r="D27">
            <v>97.546999999999997</v>
          </cell>
          <cell r="E27">
            <v>147.00200000000001</v>
          </cell>
          <cell r="H27">
            <v>0.60899999999999999</v>
          </cell>
          <cell r="I27">
            <v>19.542999999999999</v>
          </cell>
          <cell r="J27">
            <v>915.18700000000001</v>
          </cell>
          <cell r="M27">
            <v>0</v>
          </cell>
          <cell r="N27">
            <v>485.548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55.024999999999999</v>
          </cell>
          <cell r="W27">
            <v>0</v>
          </cell>
          <cell r="X27">
            <v>0</v>
          </cell>
        </row>
        <row r="28">
          <cell r="C28">
            <v>6.7069999999999999</v>
          </cell>
          <cell r="D28">
            <v>0</v>
          </cell>
          <cell r="E28">
            <v>0</v>
          </cell>
          <cell r="H28">
            <v>808.44600000000003</v>
          </cell>
          <cell r="I28">
            <v>1035.278</v>
          </cell>
          <cell r="J28">
            <v>339.51600000000002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1005.9170182945307</v>
          </cell>
          <cell r="S29">
            <v>0</v>
          </cell>
          <cell r="T29">
            <v>0</v>
          </cell>
          <cell r="U29">
            <v>53.206000000000003</v>
          </cell>
          <cell r="V29">
            <v>26479.468223411459</v>
          </cell>
          <cell r="W29">
            <v>0</v>
          </cell>
          <cell r="X29">
            <v>0</v>
          </cell>
        </row>
        <row r="33">
          <cell r="C33">
            <v>2210.2910000000002</v>
          </cell>
          <cell r="D33">
            <v>4.5620000000000003</v>
          </cell>
          <cell r="E33">
            <v>209.1</v>
          </cell>
          <cell r="H33">
            <v>10083.477999999999</v>
          </cell>
          <cell r="I33">
            <v>3943.95</v>
          </cell>
          <cell r="J33">
            <v>5325.0880000000006</v>
          </cell>
          <cell r="M33">
            <v>0</v>
          </cell>
          <cell r="N33">
            <v>82.225000000000009</v>
          </cell>
          <cell r="O33">
            <v>0</v>
          </cell>
          <cell r="P33">
            <v>0</v>
          </cell>
          <cell r="Q33">
            <v>0</v>
          </cell>
          <cell r="R33">
            <v>931.76898170546917</v>
          </cell>
          <cell r="S33">
            <v>0</v>
          </cell>
          <cell r="T33">
            <v>30.110999999999997</v>
          </cell>
          <cell r="U33">
            <v>0</v>
          </cell>
          <cell r="V33">
            <v>17328.110776588539</v>
          </cell>
          <cell r="W33">
            <v>0</v>
          </cell>
          <cell r="X33">
            <v>0</v>
          </cell>
        </row>
        <row r="34">
          <cell r="C34">
            <v>2345.6659999999997</v>
          </cell>
          <cell r="D34">
            <v>5.1400000000000006</v>
          </cell>
          <cell r="E34">
            <v>63.43</v>
          </cell>
          <cell r="H34">
            <v>22223.771999999994</v>
          </cell>
          <cell r="I34">
            <v>2846.8029999999999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</sheetData>
      <sheetData sheetId="12">
        <row r="12">
          <cell r="C12">
            <v>398.06299999999999</v>
          </cell>
          <cell r="D12">
            <v>72.849999999999994</v>
          </cell>
          <cell r="E12">
            <v>505.09899999999999</v>
          </cell>
          <cell r="H12">
            <v>6752.5190000000002</v>
          </cell>
          <cell r="I12">
            <v>15004.052</v>
          </cell>
          <cell r="J12">
            <v>195.56399999999999</v>
          </cell>
          <cell r="M12">
            <v>0</v>
          </cell>
          <cell r="N12">
            <v>657.54500000000007</v>
          </cell>
          <cell r="O12">
            <v>0</v>
          </cell>
          <cell r="P12">
            <v>0</v>
          </cell>
          <cell r="Q12">
            <v>0</v>
          </cell>
          <cell r="R12">
            <v>2.7989999999999999</v>
          </cell>
          <cell r="S12">
            <v>0</v>
          </cell>
          <cell r="T12">
            <v>327.63900000000001</v>
          </cell>
          <cell r="U12">
            <v>0</v>
          </cell>
          <cell r="V12">
            <v>221.52500000000001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H13">
            <v>4078.5770000000002</v>
          </cell>
          <cell r="I13">
            <v>628.02599999999995</v>
          </cell>
          <cell r="J13">
            <v>161.059</v>
          </cell>
          <cell r="M13">
            <v>0</v>
          </cell>
          <cell r="N13">
            <v>61.92</v>
          </cell>
          <cell r="O13">
            <v>0</v>
          </cell>
          <cell r="P13">
            <v>0</v>
          </cell>
          <cell r="Q13">
            <v>0</v>
          </cell>
          <cell r="R13">
            <v>206.09</v>
          </cell>
          <cell r="S13">
            <v>0</v>
          </cell>
          <cell r="T13">
            <v>3709.9450000000002</v>
          </cell>
          <cell r="U13">
            <v>0</v>
          </cell>
          <cell r="V13">
            <v>218.44</v>
          </cell>
          <cell r="W13">
            <v>0</v>
          </cell>
          <cell r="X13">
            <v>0</v>
          </cell>
        </row>
        <row r="14">
          <cell r="C14">
            <v>144.196</v>
          </cell>
          <cell r="D14">
            <v>4.1689999999999996</v>
          </cell>
          <cell r="E14">
            <v>31.632999999999999</v>
          </cell>
          <cell r="H14">
            <v>86.287999999999997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9.2620000000000005</v>
          </cell>
          <cell r="U14">
            <v>0</v>
          </cell>
          <cell r="V14">
            <v>130.24700000000001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47.07</v>
          </cell>
          <cell r="D16">
            <v>0</v>
          </cell>
          <cell r="E16">
            <v>0</v>
          </cell>
          <cell r="H16">
            <v>10350.82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39.087000000000003</v>
          </cell>
          <cell r="D17">
            <v>7.3460000000000001</v>
          </cell>
          <cell r="E17">
            <v>57.162999999999997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2.0089999999999999</v>
          </cell>
          <cell r="U17">
            <v>0</v>
          </cell>
          <cell r="V17">
            <v>17.172999999999998</v>
          </cell>
          <cell r="W17">
            <v>0</v>
          </cell>
          <cell r="X17">
            <v>0</v>
          </cell>
        </row>
        <row r="18">
          <cell r="C18">
            <v>10.571999999999999</v>
          </cell>
          <cell r="D18">
            <v>0</v>
          </cell>
          <cell r="E18">
            <v>88.394999999999996</v>
          </cell>
          <cell r="H18">
            <v>522.93499999999995</v>
          </cell>
          <cell r="I18">
            <v>4307.8240000000005</v>
          </cell>
          <cell r="J18">
            <v>10592.984</v>
          </cell>
          <cell r="M18">
            <v>0</v>
          </cell>
          <cell r="N18">
            <v>920.48</v>
          </cell>
          <cell r="O18">
            <v>0</v>
          </cell>
          <cell r="P18">
            <v>0</v>
          </cell>
          <cell r="Q18">
            <v>0</v>
          </cell>
          <cell r="R18">
            <v>449.37799999999999</v>
          </cell>
          <cell r="S18">
            <v>0</v>
          </cell>
          <cell r="T18">
            <v>3031.5960000000005</v>
          </cell>
          <cell r="U18">
            <v>0</v>
          </cell>
          <cell r="V18">
            <v>1075.105</v>
          </cell>
          <cell r="W18">
            <v>0</v>
          </cell>
          <cell r="X18">
            <v>0</v>
          </cell>
        </row>
        <row r="19">
          <cell r="C19">
            <v>2.15</v>
          </cell>
          <cell r="D19">
            <v>0</v>
          </cell>
          <cell r="E19">
            <v>189.82900000000001</v>
          </cell>
          <cell r="H19">
            <v>290.26799999999997</v>
          </cell>
          <cell r="I19">
            <v>8462.268</v>
          </cell>
          <cell r="J19">
            <v>1850.269</v>
          </cell>
          <cell r="M19">
            <v>0</v>
          </cell>
          <cell r="N19">
            <v>1547.117</v>
          </cell>
          <cell r="O19">
            <v>0</v>
          </cell>
          <cell r="P19">
            <v>0</v>
          </cell>
          <cell r="Q19">
            <v>0</v>
          </cell>
          <cell r="R19">
            <v>36.002000000000002</v>
          </cell>
          <cell r="S19">
            <v>0</v>
          </cell>
          <cell r="T19">
            <v>1557.7859999999998</v>
          </cell>
          <cell r="U19">
            <v>0</v>
          </cell>
          <cell r="V19">
            <v>1923.0629999999999</v>
          </cell>
          <cell r="W19">
            <v>0</v>
          </cell>
          <cell r="X19">
            <v>0</v>
          </cell>
        </row>
        <row r="20">
          <cell r="C20">
            <v>116.137</v>
          </cell>
          <cell r="D20">
            <v>3.359</v>
          </cell>
          <cell r="E20">
            <v>185.15299999999999</v>
          </cell>
          <cell r="H20">
            <v>3824.5819999999999</v>
          </cell>
          <cell r="I20">
            <v>35.397999999999996</v>
          </cell>
          <cell r="J20">
            <v>0</v>
          </cell>
          <cell r="M20">
            <v>0</v>
          </cell>
          <cell r="N20">
            <v>111.111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823.69600000000003</v>
          </cell>
          <cell r="U20">
            <v>0</v>
          </cell>
          <cell r="V20">
            <v>959.71699999999998</v>
          </cell>
          <cell r="W20">
            <v>0</v>
          </cell>
          <cell r="X20">
            <v>0</v>
          </cell>
        </row>
        <row r="21">
          <cell r="C21">
            <v>657.30099999999993</v>
          </cell>
          <cell r="D21">
            <v>11.561999999999999</v>
          </cell>
          <cell r="E21">
            <v>112.619</v>
          </cell>
          <cell r="H21">
            <v>22649.279000000002</v>
          </cell>
          <cell r="I21">
            <v>2405.587</v>
          </cell>
          <cell r="J21">
            <v>748.40700000000004</v>
          </cell>
          <cell r="M21">
            <v>0</v>
          </cell>
          <cell r="N21">
            <v>683.9</v>
          </cell>
          <cell r="O21">
            <v>0</v>
          </cell>
          <cell r="P21">
            <v>0</v>
          </cell>
          <cell r="Q21">
            <v>0</v>
          </cell>
          <cell r="R21">
            <v>6.2729999999999997</v>
          </cell>
          <cell r="S21">
            <v>0</v>
          </cell>
          <cell r="T21">
            <v>240.76400000000001</v>
          </cell>
          <cell r="U21">
            <v>0</v>
          </cell>
          <cell r="V21">
            <v>867.37800000000004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H22">
            <v>248.08999999999997</v>
          </cell>
          <cell r="I22">
            <v>58.307000000000002</v>
          </cell>
          <cell r="J22">
            <v>0</v>
          </cell>
          <cell r="M22">
            <v>0</v>
          </cell>
          <cell r="N22">
            <v>18.167000000000002</v>
          </cell>
          <cell r="O22">
            <v>0</v>
          </cell>
          <cell r="P22">
            <v>0</v>
          </cell>
          <cell r="Q22">
            <v>0</v>
          </cell>
          <cell r="R22">
            <v>201.17500000000001</v>
          </cell>
          <cell r="S22">
            <v>0</v>
          </cell>
          <cell r="T22">
            <v>539.798</v>
          </cell>
          <cell r="U22">
            <v>0</v>
          </cell>
          <cell r="V22">
            <v>3181.6060000000002</v>
          </cell>
          <cell r="W22">
            <v>0</v>
          </cell>
          <cell r="X22">
            <v>0</v>
          </cell>
        </row>
        <row r="23">
          <cell r="C23">
            <v>1337.364</v>
          </cell>
          <cell r="D23">
            <v>545.03200000000004</v>
          </cell>
          <cell r="E23">
            <v>592.19100000000003</v>
          </cell>
          <cell r="H23">
            <v>352.47699999999998</v>
          </cell>
          <cell r="I23">
            <v>23.722999999999999</v>
          </cell>
          <cell r="J23">
            <v>340.54500000000002</v>
          </cell>
          <cell r="M23">
            <v>0</v>
          </cell>
          <cell r="N23">
            <v>2366.6729999999998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3.3839999999999999</v>
          </cell>
          <cell r="U23">
            <v>0</v>
          </cell>
          <cell r="V23">
            <v>825.49299999999994</v>
          </cell>
          <cell r="W23">
            <v>0</v>
          </cell>
          <cell r="X23">
            <v>0</v>
          </cell>
        </row>
        <row r="24">
          <cell r="C24">
            <v>0</v>
          </cell>
          <cell r="D24">
            <v>0</v>
          </cell>
          <cell r="E24">
            <v>1987.923</v>
          </cell>
          <cell r="H24">
            <v>90.034000000000006</v>
          </cell>
          <cell r="I24">
            <v>2331.8040000000001</v>
          </cell>
          <cell r="J24">
            <v>300.51900000000001</v>
          </cell>
          <cell r="M24">
            <v>0</v>
          </cell>
          <cell r="N24">
            <v>1382.2429999999999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806.60400000000004</v>
          </cell>
          <cell r="U24">
            <v>0</v>
          </cell>
          <cell r="V24">
            <v>2834.2530000000002</v>
          </cell>
          <cell r="W24">
            <v>0</v>
          </cell>
          <cell r="X24">
            <v>0</v>
          </cell>
        </row>
        <row r="25">
          <cell r="C25">
            <v>653.57899999999995</v>
          </cell>
          <cell r="D25">
            <v>3.8079999999999998</v>
          </cell>
          <cell r="E25">
            <v>22.802</v>
          </cell>
          <cell r="H25">
            <v>5680.9849999999997</v>
          </cell>
          <cell r="I25">
            <v>7878.585</v>
          </cell>
          <cell r="J25">
            <v>455.36500000000001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343.91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H26">
            <v>224.11600000000001</v>
          </cell>
          <cell r="I26">
            <v>1439.1279999999999</v>
          </cell>
          <cell r="J26">
            <v>65.453999999999994</v>
          </cell>
          <cell r="M26">
            <v>0</v>
          </cell>
          <cell r="N26">
            <v>239.202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24.652999999999999</v>
          </cell>
          <cell r="W26">
            <v>0</v>
          </cell>
          <cell r="X26">
            <v>0</v>
          </cell>
        </row>
        <row r="27">
          <cell r="C27">
            <v>1350.126</v>
          </cell>
          <cell r="D27">
            <v>271.08199999999999</v>
          </cell>
          <cell r="E27">
            <v>716.78100000000006</v>
          </cell>
          <cell r="H27">
            <v>13.571999999999999</v>
          </cell>
          <cell r="I27">
            <v>25.475999999999999</v>
          </cell>
          <cell r="J27">
            <v>1099.7080000000001</v>
          </cell>
          <cell r="M27">
            <v>0</v>
          </cell>
          <cell r="N27">
            <v>454.44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46.57</v>
          </cell>
          <cell r="W27">
            <v>0</v>
          </cell>
          <cell r="X27">
            <v>0</v>
          </cell>
        </row>
        <row r="28">
          <cell r="C28">
            <v>8.609</v>
          </cell>
          <cell r="D28">
            <v>0</v>
          </cell>
          <cell r="E28">
            <v>0</v>
          </cell>
          <cell r="H28">
            <v>717.44399999999996</v>
          </cell>
          <cell r="I28">
            <v>1186.0450000000001</v>
          </cell>
          <cell r="J28">
            <v>385.46800000000002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3.12</v>
          </cell>
          <cell r="W28">
            <v>0</v>
          </cell>
          <cell r="X28">
            <v>0</v>
          </cell>
        </row>
        <row r="29">
          <cell r="C29">
            <v>623.38983622413389</v>
          </cell>
          <cell r="D29">
            <v>120.27589724979269</v>
          </cell>
          <cell r="E29">
            <v>587.4505280436008</v>
          </cell>
          <cell r="H29">
            <v>2964.0210000000002</v>
          </cell>
          <cell r="I29">
            <v>2322.453</v>
          </cell>
          <cell r="J29">
            <v>859.01300000000003</v>
          </cell>
          <cell r="M29">
            <v>0</v>
          </cell>
          <cell r="N29">
            <v>487.4894880099784</v>
          </cell>
          <cell r="O29">
            <v>0</v>
          </cell>
          <cell r="P29">
            <v>0</v>
          </cell>
          <cell r="Q29">
            <v>0</v>
          </cell>
          <cell r="R29">
            <v>1220.984905713814</v>
          </cell>
          <cell r="S29">
            <v>0</v>
          </cell>
          <cell r="T29">
            <v>770.14668758483958</v>
          </cell>
          <cell r="U29">
            <v>55</v>
          </cell>
          <cell r="V29">
            <v>30116.881496242459</v>
          </cell>
          <cell r="W29">
            <v>0</v>
          </cell>
          <cell r="X29">
            <v>0</v>
          </cell>
        </row>
        <row r="33">
          <cell r="C33">
            <v>2737.9544204389881</v>
          </cell>
          <cell r="D33">
            <v>16.587115803446004</v>
          </cell>
          <cell r="E33">
            <v>114.79245524503614</v>
          </cell>
          <cell r="H33">
            <v>11554.647999999999</v>
          </cell>
          <cell r="I33">
            <v>3265.0160000000001</v>
          </cell>
          <cell r="J33">
            <v>8535.4089999999997</v>
          </cell>
          <cell r="M33">
            <v>0</v>
          </cell>
          <cell r="N33">
            <v>46.231711990022752</v>
          </cell>
          <cell r="O33">
            <v>0</v>
          </cell>
          <cell r="P33">
            <v>0</v>
          </cell>
          <cell r="Q33">
            <v>0</v>
          </cell>
          <cell r="R33">
            <v>1035.2243442861859</v>
          </cell>
          <cell r="S33">
            <v>0</v>
          </cell>
          <cell r="T33">
            <v>5.6368124151604775</v>
          </cell>
          <cell r="U33">
            <v>0</v>
          </cell>
          <cell r="V33">
            <v>22332.573703757542</v>
          </cell>
          <cell r="W33">
            <v>0</v>
          </cell>
          <cell r="X33">
            <v>0</v>
          </cell>
        </row>
        <row r="34">
          <cell r="C34">
            <v>2587.4079999999999</v>
          </cell>
          <cell r="D34">
            <v>21.631</v>
          </cell>
          <cell r="E34">
            <v>79.296000000000006</v>
          </cell>
          <cell r="H34">
            <v>27327.018000000004</v>
          </cell>
          <cell r="I34">
            <v>3364.7460000000001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14.26</v>
          </cell>
          <cell r="W34">
            <v>0</v>
          </cell>
          <cell r="X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101010000062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3"/>
  <sheetViews>
    <sheetView showGridLines="0" tabSelected="1" workbookViewId="0">
      <selection activeCell="A4" sqref="A4"/>
    </sheetView>
  </sheetViews>
  <sheetFormatPr baseColWidth="10" defaultColWidth="11" defaultRowHeight="10.199999999999999" x14ac:dyDescent="0.2"/>
  <cols>
    <col min="1" max="1" width="11" style="2"/>
    <col min="2" max="2" width="20" style="2" customWidth="1"/>
    <col min="3" max="5" width="7.6640625" style="2" customWidth="1"/>
    <col min="6" max="6" width="8.109375" style="2" customWidth="1"/>
    <col min="7" max="7" width="1.33203125" style="2" customWidth="1"/>
    <col min="8" max="10" width="7.6640625" style="2" customWidth="1"/>
    <col min="11" max="11" width="7.6640625" style="3" customWidth="1"/>
    <col min="12" max="12" width="1.33203125" style="2" customWidth="1"/>
    <col min="13" max="25" width="7.6640625" style="2" customWidth="1"/>
    <col min="26" max="26" width="11" style="2"/>
    <col min="27" max="27" width="20" style="2" bestFit="1" customWidth="1"/>
    <col min="28" max="28" width="12.77734375" style="2" bestFit="1" customWidth="1"/>
    <col min="29" max="16384" width="11" style="2"/>
  </cols>
  <sheetData>
    <row r="1" spans="1:31" ht="10.8" thickBot="1" x14ac:dyDescent="0.25">
      <c r="S1" s="16"/>
    </row>
    <row r="2" spans="1:31" ht="20.399999999999999" customHeight="1" thickTop="1" thickBot="1" x14ac:dyDescent="0.25">
      <c r="A2" s="19" t="s">
        <v>33</v>
      </c>
      <c r="B2" s="143" t="s">
        <v>61</v>
      </c>
      <c r="C2" s="143"/>
      <c r="D2" s="143"/>
      <c r="E2" s="143"/>
      <c r="F2" s="143"/>
      <c r="G2" s="143"/>
      <c r="H2" s="143"/>
      <c r="I2" s="143"/>
      <c r="J2" s="143"/>
      <c r="K2" s="143"/>
      <c r="M2" s="146" t="s">
        <v>60</v>
      </c>
      <c r="N2" s="147"/>
      <c r="O2" s="148"/>
      <c r="P2" s="148"/>
      <c r="Q2" s="148"/>
      <c r="S2" s="95"/>
      <c r="U2" s="16"/>
      <c r="W2" s="16"/>
      <c r="Y2" s="16"/>
    </row>
    <row r="3" spans="1:31" ht="11.4" thickTop="1" thickBot="1" x14ac:dyDescent="0.25">
      <c r="A3" s="23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N3" s="49"/>
      <c r="O3" s="49"/>
      <c r="R3" s="49"/>
      <c r="T3" s="49"/>
      <c r="V3" s="49"/>
    </row>
    <row r="4" spans="1:31" ht="11.4" thickTop="1" thickBot="1" x14ac:dyDescent="0.25">
      <c r="A4" s="23" t="s">
        <v>35</v>
      </c>
      <c r="B4" s="144" t="s">
        <v>58</v>
      </c>
      <c r="C4" s="145"/>
      <c r="D4" s="145"/>
      <c r="E4" s="145"/>
      <c r="F4" s="145"/>
      <c r="G4" s="145"/>
      <c r="H4" s="145"/>
      <c r="I4" s="145"/>
      <c r="J4" s="145"/>
      <c r="K4" s="145"/>
      <c r="N4" s="45"/>
      <c r="O4" s="45"/>
      <c r="P4" s="45"/>
      <c r="R4" s="49"/>
      <c r="S4" s="49"/>
      <c r="T4" s="49"/>
      <c r="U4" s="49"/>
      <c r="V4" s="49"/>
      <c r="W4" s="49"/>
      <c r="X4" s="49"/>
      <c r="Y4" s="49"/>
    </row>
    <row r="5" spans="1:31" ht="10.8" thickTop="1" x14ac:dyDescent="0.2">
      <c r="B5" s="5"/>
      <c r="C5" s="141" t="s">
        <v>6</v>
      </c>
      <c r="D5" s="141"/>
      <c r="E5" s="141"/>
      <c r="F5" s="141"/>
      <c r="G5" s="6"/>
      <c r="H5" s="141" t="s">
        <v>7</v>
      </c>
      <c r="I5" s="141"/>
      <c r="J5" s="141"/>
      <c r="K5" s="141"/>
      <c r="L5" s="6"/>
      <c r="M5" s="141" t="s">
        <v>37</v>
      </c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2"/>
    </row>
    <row r="6" spans="1:31" x14ac:dyDescent="0.2">
      <c r="B6" s="7"/>
      <c r="C6" s="8"/>
      <c r="D6" s="117" t="s">
        <v>28</v>
      </c>
      <c r="E6" s="118" t="s">
        <v>30</v>
      </c>
      <c r="F6" s="118" t="s">
        <v>31</v>
      </c>
      <c r="G6" s="116"/>
      <c r="H6" s="116"/>
      <c r="I6" s="116"/>
      <c r="J6" s="116"/>
      <c r="K6" s="119"/>
      <c r="L6" s="24"/>
      <c r="M6" s="8"/>
      <c r="N6" s="119" t="s">
        <v>38</v>
      </c>
      <c r="O6" s="119" t="s">
        <v>38</v>
      </c>
      <c r="P6" s="119" t="s">
        <v>39</v>
      </c>
      <c r="Q6" s="119" t="s">
        <v>39</v>
      </c>
      <c r="R6" s="119" t="s">
        <v>40</v>
      </c>
      <c r="S6" s="119" t="s">
        <v>40</v>
      </c>
      <c r="T6" s="119" t="s">
        <v>41</v>
      </c>
      <c r="U6" s="119" t="s">
        <v>41</v>
      </c>
      <c r="V6" s="119" t="s">
        <v>42</v>
      </c>
      <c r="W6" s="119" t="s">
        <v>42</v>
      </c>
      <c r="X6" s="119" t="s">
        <v>43</v>
      </c>
      <c r="Y6" s="122" t="s">
        <v>43</v>
      </c>
    </row>
    <row r="7" spans="1:31" x14ac:dyDescent="0.2">
      <c r="B7" s="9" t="s">
        <v>1</v>
      </c>
      <c r="C7" s="10" t="s">
        <v>0</v>
      </c>
      <c r="D7" s="120" t="s">
        <v>29</v>
      </c>
      <c r="E7" s="120" t="s">
        <v>29</v>
      </c>
      <c r="F7" s="120" t="s">
        <v>32</v>
      </c>
      <c r="G7" s="121"/>
      <c r="H7" s="121" t="s">
        <v>0</v>
      </c>
      <c r="I7" s="121" t="s">
        <v>2</v>
      </c>
      <c r="J7" s="121" t="s">
        <v>3</v>
      </c>
      <c r="K7" s="120" t="s">
        <v>8</v>
      </c>
      <c r="L7" s="17"/>
      <c r="M7" s="10" t="s">
        <v>0</v>
      </c>
      <c r="N7" s="121" t="s">
        <v>44</v>
      </c>
      <c r="O7" s="121" t="s">
        <v>29</v>
      </c>
      <c r="P7" s="121" t="s">
        <v>44</v>
      </c>
      <c r="Q7" s="121" t="s">
        <v>29</v>
      </c>
      <c r="R7" s="121" t="s">
        <v>44</v>
      </c>
      <c r="S7" s="121" t="s">
        <v>29</v>
      </c>
      <c r="T7" s="121" t="s">
        <v>44</v>
      </c>
      <c r="U7" s="121" t="s">
        <v>29</v>
      </c>
      <c r="V7" s="121" t="s">
        <v>44</v>
      </c>
      <c r="W7" s="121" t="s">
        <v>29</v>
      </c>
      <c r="X7" s="121" t="s">
        <v>44</v>
      </c>
      <c r="Y7" s="123" t="s">
        <v>29</v>
      </c>
    </row>
    <row r="8" spans="1:31" s="16" customFormat="1" x14ac:dyDescent="0.2">
      <c r="B8" s="11"/>
      <c r="C8" s="12"/>
      <c r="D8" s="15"/>
      <c r="E8" s="15"/>
      <c r="F8" s="15"/>
      <c r="G8" s="12"/>
      <c r="H8" s="12"/>
      <c r="I8" s="12"/>
      <c r="J8" s="12"/>
      <c r="K8" s="28"/>
      <c r="L8" s="25"/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26"/>
      <c r="AA8" s="45"/>
      <c r="AB8" s="45"/>
      <c r="AC8" s="45"/>
      <c r="AD8" s="45"/>
      <c r="AE8" s="45"/>
    </row>
    <row r="9" spans="1:31" s="16" customFormat="1" x14ac:dyDescent="0.2">
      <c r="B9" s="11">
        <v>2025</v>
      </c>
      <c r="C9" s="106">
        <f>SUM(D9:F9)</f>
        <v>155051.61625300502</v>
      </c>
      <c r="D9" s="106">
        <f>D11+D32</f>
        <v>108406.88025666313</v>
      </c>
      <c r="E9" s="106">
        <f t="shared" ref="E9:G9" si="0">E11+E32</f>
        <v>6469.5190130532392</v>
      </c>
      <c r="F9" s="106">
        <f t="shared" si="0"/>
        <v>40175.216983288643</v>
      </c>
      <c r="G9" s="106">
        <f t="shared" si="0"/>
        <v>0</v>
      </c>
      <c r="H9" s="106">
        <f>SUM(I9:K9)</f>
        <v>2086406.227</v>
      </c>
      <c r="I9" s="106">
        <f>I11+I32</f>
        <v>1183248.7840643541</v>
      </c>
      <c r="J9" s="106">
        <f>J11+J32</f>
        <v>630852.62764264608</v>
      </c>
      <c r="K9" s="106">
        <f>K11+K32</f>
        <v>272304.8152929995</v>
      </c>
      <c r="L9" s="106"/>
      <c r="M9" s="106">
        <f>SUM(N9:Y9)</f>
        <v>1012031.80855</v>
      </c>
      <c r="N9" s="106">
        <f>N11+N32</f>
        <v>29.041999999999998</v>
      </c>
      <c r="O9" s="106">
        <f t="shared" ref="O9:Y9" si="1">O11+O32</f>
        <v>94459.537833333321</v>
      </c>
      <c r="P9" s="106">
        <f t="shared" si="1"/>
        <v>0</v>
      </c>
      <c r="Q9" s="106">
        <f t="shared" si="1"/>
        <v>0</v>
      </c>
      <c r="R9" s="106">
        <f t="shared" si="1"/>
        <v>32.25</v>
      </c>
      <c r="S9" s="106">
        <f t="shared" si="1"/>
        <v>31353.034083333332</v>
      </c>
      <c r="T9" s="106">
        <f t="shared" si="1"/>
        <v>2128.2788333333333</v>
      </c>
      <c r="U9" s="106">
        <f t="shared" si="1"/>
        <v>140261.30393333334</v>
      </c>
      <c r="V9" s="106">
        <f t="shared" si="1"/>
        <v>482.54250000000002</v>
      </c>
      <c r="W9" s="106">
        <f t="shared" si="1"/>
        <v>743285.8193666666</v>
      </c>
      <c r="X9" s="106">
        <f t="shared" si="1"/>
        <v>0</v>
      </c>
      <c r="Y9" s="107">
        <f t="shared" si="1"/>
        <v>0</v>
      </c>
      <c r="Z9" s="90"/>
      <c r="AA9" s="96"/>
    </row>
    <row r="10" spans="1:31" s="16" customFormat="1" x14ac:dyDescent="0.2">
      <c r="B10" s="11"/>
      <c r="C10" s="106"/>
      <c r="D10" s="108"/>
      <c r="E10" s="108"/>
      <c r="F10" s="108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7"/>
      <c r="AA10" s="96"/>
      <c r="AB10" s="94"/>
    </row>
    <row r="11" spans="1:31" s="16" customFormat="1" ht="16.5" customHeight="1" x14ac:dyDescent="0.2">
      <c r="B11" s="11" t="s">
        <v>4</v>
      </c>
      <c r="C11" s="106">
        <f>SUM(D11:F11)</f>
        <v>98757.808261517523</v>
      </c>
      <c r="D11" s="109">
        <f>SUM(D13:D30)</f>
        <v>54465.237836224136</v>
      </c>
      <c r="E11" s="109">
        <f>SUM(E13:E30)</f>
        <v>6271.0638972497927</v>
      </c>
      <c r="F11" s="109">
        <f>SUM(F13:F30)</f>
        <v>38021.506528043603</v>
      </c>
      <c r="G11" s="109"/>
      <c r="H11" s="106">
        <f>SUM(I11:K11)</f>
        <v>1528186.8844822475</v>
      </c>
      <c r="I11" s="109">
        <f>SUM(I13:I30)</f>
        <v>769742.38166836044</v>
      </c>
      <c r="J11" s="109">
        <f>SUM(J13:J30)</f>
        <v>546303.23167572543</v>
      </c>
      <c r="K11" s="109">
        <f>SUM(K13:K30)</f>
        <v>212141.27113816168</v>
      </c>
      <c r="L11" s="109"/>
      <c r="M11" s="109">
        <f>SUM(N11:Y11)</f>
        <v>757043.07614288898</v>
      </c>
      <c r="N11" s="109">
        <f>SUM(N13:N30)</f>
        <v>29.041999999999998</v>
      </c>
      <c r="O11" s="109">
        <f>SUM(O13:O30)</f>
        <v>93515.28827720134</v>
      </c>
      <c r="P11" s="109">
        <f t="shared" ref="P11:Y11" si="2">SUM(P13:P30)</f>
        <v>0</v>
      </c>
      <c r="Q11" s="109">
        <f t="shared" si="2"/>
        <v>0</v>
      </c>
      <c r="R11" s="109">
        <f t="shared" si="2"/>
        <v>32.25</v>
      </c>
      <c r="S11" s="109">
        <f t="shared" si="2"/>
        <v>22399.065635168037</v>
      </c>
      <c r="T11" s="109">
        <f t="shared" si="2"/>
        <v>2128.2788333333333</v>
      </c>
      <c r="U11" s="109">
        <f t="shared" si="2"/>
        <v>140110.75387957034</v>
      </c>
      <c r="V11" s="109">
        <f t="shared" si="2"/>
        <v>436.70571705234499</v>
      </c>
      <c r="W11" s="109">
        <f t="shared" si="2"/>
        <v>498391.6918005636</v>
      </c>
      <c r="X11" s="109">
        <f t="shared" si="2"/>
        <v>0</v>
      </c>
      <c r="Y11" s="110">
        <f t="shared" si="2"/>
        <v>0</v>
      </c>
      <c r="AA11" s="96"/>
    </row>
    <row r="12" spans="1:31" s="16" customFormat="1" x14ac:dyDescent="0.2">
      <c r="B12" s="11"/>
      <c r="C12" s="106"/>
      <c r="D12" s="108"/>
      <c r="E12" s="108"/>
      <c r="F12" s="108"/>
      <c r="G12" s="106"/>
      <c r="H12" s="106"/>
      <c r="I12" s="106"/>
      <c r="J12" s="106"/>
      <c r="K12" s="106"/>
      <c r="L12" s="106"/>
      <c r="M12" s="111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112"/>
      <c r="AA12" s="96"/>
    </row>
    <row r="13" spans="1:31" s="16" customFormat="1" x14ac:dyDescent="0.2">
      <c r="B13" s="37" t="s">
        <v>9</v>
      </c>
      <c r="C13" s="106">
        <f>SUM(D13:F13)</f>
        <v>8945.3960000000006</v>
      </c>
      <c r="D13" s="104">
        <f>[1]enero!C12+[1]febrero!C12+[1]marzo!C12+[1]abril!C12+[1]mayo!C12+[1]junio!C12+[1]julio!C12+[1]agosto!C12+[1]septiembre!C12+[1]octubre!C12+[1]noviembre!C12+[1]diciembre!C12</f>
        <v>5747.9740000000002</v>
      </c>
      <c r="E13" s="104">
        <f>[1]enero!D12+[1]febrero!D12+[1]marzo!D12+[1]abril!D12+[1]mayo!D12+[1]junio!D12+[1]julio!D12+[1]agosto!D12+[1]septiembre!D12+[1]octubre!D12+[1]noviembre!D12+[1]diciembre!D12</f>
        <v>670.95</v>
      </c>
      <c r="F13" s="104">
        <f>[1]enero!E12+[1]febrero!E12+[1]marzo!E12+[1]abril!E12+[1]mayo!E12+[1]junio!E12+[1]julio!E12+[1]agosto!E12+[1]septiembre!E12+[1]octubre!E12+[1]noviembre!E12+[1]diciembre!E12</f>
        <v>2526.4720000000002</v>
      </c>
      <c r="G13" s="106"/>
      <c r="H13" s="106">
        <v>327789.57999999996</v>
      </c>
      <c r="I13" s="104">
        <f>[1]enero!H12+[1]febrero!H12+[1]marzo!H12+[1]abril!H12+[1]mayo!H12+[1]junio!H12+[1]julio!H12+[1]agosto!H12+[1]septiembre!H12+[1]octubre!H12+[1]noviembre!H12+[1]diciembre!H12</f>
        <v>121812.577</v>
      </c>
      <c r="J13" s="104">
        <f>[1]enero!I12+[1]febrero!I12+[1]marzo!I12+[1]abril!I12+[1]mayo!I12+[1]junio!I12+[1]julio!I12+[1]agosto!I12+[1]septiembre!I12+[1]octubre!I12+[1]noviembre!I12+[1]diciembre!I12</f>
        <v>191493.30499999999</v>
      </c>
      <c r="K13" s="104">
        <f>[1]enero!J12+[1]febrero!J12+[1]marzo!J12+[1]abril!J12+[1]mayo!J12+[1]junio!J12+[1]julio!J12+[1]agosto!J12+[1]septiembre!J12+[1]octubre!J12+[1]noviembre!J12+[1]diciembre!J12</f>
        <v>9423.7340000000004</v>
      </c>
      <c r="L13" s="104"/>
      <c r="M13" s="106">
        <f t="shared" ref="M13:M30" si="3">SUM(N13:Y13)</f>
        <v>14317.747000000001</v>
      </c>
      <c r="N13" s="104">
        <f>[1]enero!M12+[1]febrero!M12+[1]marzo!M12+[1]abril!M12+[1]mayo!M12+[1]junio!M12+[1]julio!M12+[1]agosto!M12+[1]septiembre!M12+[1]octubre!M12+[1]noviembre!M12+[1]diciembre!M12</f>
        <v>0</v>
      </c>
      <c r="O13" s="104">
        <f>[1]enero!N12+[1]febrero!N12+[1]marzo!N12+[1]abril!N12+[1]mayo!N12+[1]junio!N12+[1]julio!N12+[1]agosto!N12+[1]septiembre!N12+[1]octubre!N12+[1]noviembre!N12+[1]diciembre!N12</f>
        <v>8410.9809999999998</v>
      </c>
      <c r="P13" s="104">
        <f>[1]enero!O12+[1]febrero!O12+[1]marzo!O12+[1]abril!O12+[1]mayo!O12+[1]junio!O12+[1]julio!O12+[1]agosto!O12+[1]septiembre!O12+[1]octubre!O12+[1]noviembre!O12+[1]diciembre!O12</f>
        <v>0</v>
      </c>
      <c r="Q13" s="104">
        <f>[1]enero!P12+[1]febrero!P12+[1]marzo!P12+[1]abril!P12+[1]mayo!P12+[1]junio!P12+[1]julio!P12+[1]agosto!P12+[1]septiembre!P12+[1]octubre!P12+[1]noviembre!P12+[1]diciembre!P12</f>
        <v>0</v>
      </c>
      <c r="R13" s="104">
        <f>[1]enero!Q12+[1]febrero!Q12+[1]marzo!Q12+[1]abril!Q12+[1]mayo!Q12+[1]junio!Q12+[1]julio!Q12+[1]agosto!Q12+[1]septiembre!Q12+[1]octubre!Q12+[1]noviembre!Q12+[1]diciembre!Q12</f>
        <v>0</v>
      </c>
      <c r="S13" s="104">
        <f>[1]enero!R12+[1]febrero!R12+[1]marzo!R12+[1]abril!R12+[1]mayo!R12+[1]junio!R12+[1]julio!R12+[1]agosto!R12+[1]septiembre!R12+[1]octubre!R12+[1]noviembre!R12+[1]diciembre!R12</f>
        <v>36.378999999999998</v>
      </c>
      <c r="T13" s="104">
        <f>[1]enero!S12+[1]febrero!S12+[1]marzo!S12+[1]abril!S12+[1]mayo!S12+[1]junio!S12+[1]julio!S12+[1]agosto!S12+[1]septiembre!S12+[1]octubre!S12+[1]noviembre!S12+[1]diciembre!S12</f>
        <v>0</v>
      </c>
      <c r="U13" s="104">
        <f>[1]enero!T12+[1]febrero!T12+[1]marzo!T12+[1]abril!T12+[1]mayo!T12+[1]junio!T12+[1]julio!T12+[1]agosto!T12+[1]septiembre!T12+[1]octubre!T12+[1]noviembre!T12+[1]diciembre!T12</f>
        <v>3379.0820000000003</v>
      </c>
      <c r="V13" s="104">
        <f>[1]enero!U12+[1]febrero!U12+[1]marzo!U12+[1]abril!U12+[1]mayo!U12+[1]junio!U12+[1]julio!U12+[1]agosto!U12+[1]septiembre!U12+[1]octubre!U12+[1]noviembre!U12+[1]diciembre!U12</f>
        <v>0</v>
      </c>
      <c r="W13" s="104">
        <f>[1]enero!V12+[1]febrero!V12+[1]marzo!V12+[1]abril!V12+[1]mayo!V12+[1]junio!V12+[1]julio!V12+[1]agosto!V12+[1]septiembre!V12+[1]octubre!V12+[1]noviembre!V12+[1]diciembre!V12</f>
        <v>2491.3050000000003</v>
      </c>
      <c r="X13" s="104">
        <f>[1]enero!W12+[1]febrero!W12+[1]marzo!W12+[1]abril!W12+[1]mayo!W12+[1]junio!W12+[1]julio!W12+[1]agosto!W12+[1]septiembre!W12+[1]octubre!W12+[1]noviembre!W12+[1]diciembre!W12</f>
        <v>0</v>
      </c>
      <c r="Y13" s="114">
        <f>[1]enero!X12+[1]febrero!X12+[1]marzo!X12+[1]abril!X12+[1]mayo!X12+[1]junio!X12+[1]julio!X12+[1]agosto!X12+[1]septiembre!X12+[1]octubre!X12+[1]noviembre!X12+[1]diciembre!X12</f>
        <v>0</v>
      </c>
      <c r="AA13" s="96"/>
      <c r="AB13" s="94"/>
    </row>
    <row r="14" spans="1:31" s="16" customFormat="1" x14ac:dyDescent="0.2">
      <c r="B14" s="37" t="s">
        <v>10</v>
      </c>
      <c r="C14" s="106">
        <f t="shared" ref="C14:C35" si="4">SUM(D14:F14)</f>
        <v>15.64</v>
      </c>
      <c r="D14" s="104">
        <f>[1]enero!C13+[1]febrero!C13+[1]marzo!C13+[1]abril!C13+[1]mayo!C13+[1]junio!C13+[1]julio!C13+[1]agosto!C13+[1]septiembre!C13+[1]octubre!C13+[1]noviembre!C13+[1]diciembre!C13</f>
        <v>0</v>
      </c>
      <c r="E14" s="104">
        <f>[1]enero!D13+[1]febrero!D13+[1]marzo!D13+[1]abril!D13+[1]mayo!D13+[1]junio!D13+[1]julio!D13+[1]agosto!D13+[1]septiembre!D13+[1]octubre!D13+[1]noviembre!D13+[1]diciembre!D13</f>
        <v>0</v>
      </c>
      <c r="F14" s="104">
        <f>[1]enero!E13+[1]febrero!E13+[1]marzo!E13+[1]abril!E13+[1]mayo!E13+[1]junio!E13+[1]julio!E13+[1]agosto!E13+[1]septiembre!E13+[1]octubre!E13+[1]noviembre!E13+[1]diciembre!E13</f>
        <v>15.64</v>
      </c>
      <c r="G14" s="113"/>
      <c r="H14" s="106">
        <v>94211.457000000009</v>
      </c>
      <c r="I14" s="104">
        <f>[1]enero!H13+[1]febrero!H13+[1]marzo!H13+[1]abril!H13+[1]mayo!H13+[1]junio!H13+[1]julio!H13+[1]agosto!H13+[1]septiembre!H13+[1]octubre!H13+[1]noviembre!H13+[1]diciembre!H13</f>
        <v>77887.180000000008</v>
      </c>
      <c r="J14" s="104">
        <f>[1]enero!I13+[1]febrero!I13+[1]marzo!I13+[1]abril!I13+[1]mayo!I13+[1]junio!I13+[1]julio!I13+[1]agosto!I13+[1]septiembre!I13+[1]octubre!I13+[1]noviembre!I13+[1]diciembre!I13</f>
        <v>7190.5020000000004</v>
      </c>
      <c r="K14" s="104">
        <f>[1]enero!J13+[1]febrero!J13+[1]marzo!J13+[1]abril!J13+[1]mayo!J13+[1]junio!J13+[1]julio!J13+[1]agosto!J13+[1]septiembre!J13+[1]octubre!J13+[1]noviembre!J13+[1]diciembre!J13</f>
        <v>2016.4160000000002</v>
      </c>
      <c r="L14" s="104"/>
      <c r="M14" s="106">
        <f t="shared" si="3"/>
        <v>45618.367999999995</v>
      </c>
      <c r="N14" s="104">
        <f>[1]enero!M13+[1]febrero!M13+[1]marzo!M13+[1]abril!M13+[1]mayo!M13+[1]junio!M13+[1]julio!M13+[1]agosto!M13+[1]septiembre!M13+[1]octubre!M13+[1]noviembre!M13+[1]diciembre!M13</f>
        <v>0</v>
      </c>
      <c r="O14" s="104">
        <f>[1]enero!N13+[1]febrero!N13+[1]marzo!N13+[1]abril!N13+[1]mayo!N13+[1]junio!N13+[1]julio!N13+[1]agosto!N13+[1]septiembre!N13+[1]octubre!N13+[1]noviembre!N13+[1]diciembre!N13</f>
        <v>927.81700000000001</v>
      </c>
      <c r="P14" s="104">
        <f>[1]enero!O13+[1]febrero!O13+[1]marzo!O13+[1]abril!O13+[1]mayo!O13+[1]junio!O13+[1]julio!O13+[1]agosto!O13+[1]septiembre!O13+[1]octubre!O13+[1]noviembre!O13+[1]diciembre!O13</f>
        <v>0</v>
      </c>
      <c r="Q14" s="104">
        <f>[1]enero!P13+[1]febrero!P13+[1]marzo!P13+[1]abril!P13+[1]mayo!P13+[1]junio!P13+[1]julio!P13+[1]agosto!P13+[1]septiembre!P13+[1]octubre!P13+[1]noviembre!P13+[1]diciembre!P13</f>
        <v>0</v>
      </c>
      <c r="R14" s="104">
        <f>[1]enero!Q13+[1]febrero!Q13+[1]marzo!Q13+[1]abril!Q13+[1]mayo!Q13+[1]junio!Q13+[1]julio!Q13+[1]agosto!Q13+[1]septiembre!Q13+[1]octubre!Q13+[1]noviembre!Q13+[1]diciembre!Q13</f>
        <v>0</v>
      </c>
      <c r="S14" s="104">
        <f>[1]enero!R13+[1]febrero!R13+[1]marzo!R13+[1]abril!R13+[1]mayo!R13+[1]junio!R13+[1]julio!R13+[1]agosto!R13+[1]septiembre!R13+[1]octubre!R13+[1]noviembre!R13+[1]diciembre!R13</f>
        <v>1848.6999999999998</v>
      </c>
      <c r="T14" s="104">
        <f>[1]enero!S13+[1]febrero!S13+[1]marzo!S13+[1]abril!S13+[1]mayo!S13+[1]junio!S13+[1]julio!S13+[1]agosto!S13+[1]septiembre!S13+[1]octubre!S13+[1]noviembre!S13+[1]diciembre!S13</f>
        <v>22.76</v>
      </c>
      <c r="U14" s="104">
        <f>[1]enero!T13+[1]febrero!T13+[1]marzo!T13+[1]abril!T13+[1]mayo!T13+[1]junio!T13+[1]julio!T13+[1]agosto!T13+[1]septiembre!T13+[1]octubre!T13+[1]noviembre!T13+[1]diciembre!T13</f>
        <v>39086.501999999993</v>
      </c>
      <c r="V14" s="104">
        <f>[1]enero!U13+[1]febrero!U13+[1]marzo!U13+[1]abril!U13+[1]mayo!U13+[1]junio!U13+[1]julio!U13+[1]agosto!U13+[1]septiembre!U13+[1]octubre!U13+[1]noviembre!U13+[1]diciembre!U13</f>
        <v>0</v>
      </c>
      <c r="W14" s="104">
        <f>[1]enero!V13+[1]febrero!V13+[1]marzo!V13+[1]abril!V13+[1]mayo!V13+[1]junio!V13+[1]julio!V13+[1]agosto!V13+[1]septiembre!V13+[1]octubre!V13+[1]noviembre!V13+[1]diciembre!V13</f>
        <v>3732.5890000000004</v>
      </c>
      <c r="X14" s="104">
        <f>[1]enero!W13+[1]febrero!W13+[1]marzo!W13+[1]abril!W13+[1]mayo!W13+[1]junio!W13+[1]julio!W13+[1]agosto!W13+[1]septiembre!W13+[1]octubre!W13+[1]noviembre!W13+[1]diciembre!W13</f>
        <v>0</v>
      </c>
      <c r="Y14" s="114">
        <f>[1]enero!X13+[1]febrero!X13+[1]marzo!X13+[1]abril!X13+[1]mayo!X13+[1]junio!X13+[1]julio!X13+[1]agosto!X13+[1]septiembre!X13+[1]octubre!X13+[1]noviembre!X13+[1]diciembre!X13</f>
        <v>0</v>
      </c>
      <c r="AA14" s="96"/>
      <c r="AB14" s="94"/>
    </row>
    <row r="15" spans="1:31" s="16" customFormat="1" x14ac:dyDescent="0.2">
      <c r="B15" s="37" t="s">
        <v>11</v>
      </c>
      <c r="C15" s="106">
        <f t="shared" si="4"/>
        <v>1585.8229999999999</v>
      </c>
      <c r="D15" s="104">
        <f>[1]enero!C14+[1]febrero!C14+[1]marzo!C14+[1]abril!C14+[1]mayo!C14+[1]junio!C14+[1]julio!C14+[1]agosto!C14+[1]septiembre!C14+[1]octubre!C14+[1]noviembre!C14+[1]diciembre!C14</f>
        <v>1507.8439999999998</v>
      </c>
      <c r="E15" s="104">
        <f>[1]enero!D14+[1]febrero!D14+[1]marzo!D14+[1]abril!D14+[1]mayo!D14+[1]junio!D14+[1]julio!D14+[1]agosto!D14+[1]septiembre!D14+[1]octubre!D14+[1]noviembre!D14+[1]diciembre!D14</f>
        <v>27.269000000000002</v>
      </c>
      <c r="F15" s="104">
        <f>[1]enero!E14+[1]febrero!E14+[1]marzo!E14+[1]abril!E14+[1]mayo!E14+[1]junio!E14+[1]julio!E14+[1]agosto!E14+[1]septiembre!E14+[1]octubre!E14+[1]noviembre!E14+[1]diciembre!E14</f>
        <v>50.709999999999994</v>
      </c>
      <c r="G15" s="113"/>
      <c r="H15" s="106">
        <v>663.64</v>
      </c>
      <c r="I15" s="104">
        <f>[1]enero!H14+[1]febrero!H14+[1]marzo!H14+[1]abril!H14+[1]mayo!H14+[1]junio!H14+[1]julio!H14+[1]agosto!H14+[1]septiembre!H14+[1]octubre!H14+[1]noviembre!H14+[1]diciembre!H14</f>
        <v>718.29300000000012</v>
      </c>
      <c r="J15" s="104">
        <f>[1]enero!I14+[1]febrero!I14+[1]marzo!I14+[1]abril!I14+[1]mayo!I14+[1]junio!I14+[1]julio!I14+[1]agosto!I14+[1]septiembre!I14+[1]octubre!I14+[1]noviembre!I14+[1]diciembre!I14</f>
        <v>0</v>
      </c>
      <c r="K15" s="104">
        <f>[1]enero!J14+[1]febrero!J14+[1]marzo!J14+[1]abril!J14+[1]mayo!J14+[1]junio!J14+[1]julio!J14+[1]agosto!J14+[1]septiembre!J14+[1]octubre!J14+[1]noviembre!J14+[1]diciembre!J14</f>
        <v>0</v>
      </c>
      <c r="L15" s="104"/>
      <c r="M15" s="106">
        <f t="shared" si="3"/>
        <v>1572.2910000000002</v>
      </c>
      <c r="N15" s="104">
        <f>[1]enero!M14+[1]febrero!M14+[1]marzo!M14+[1]abril!M14+[1]mayo!M14+[1]junio!M14+[1]julio!M14+[1]agosto!M14+[1]septiembre!M14+[1]octubre!M14+[1]noviembre!M14+[1]diciembre!M14</f>
        <v>0</v>
      </c>
      <c r="O15" s="104">
        <f>[1]enero!N14+[1]febrero!N14+[1]marzo!N14+[1]abril!N14+[1]mayo!N14+[1]junio!N14+[1]julio!N14+[1]agosto!N14+[1]septiembre!N14+[1]octubre!N14+[1]noviembre!N14+[1]diciembre!N14</f>
        <v>0</v>
      </c>
      <c r="P15" s="104">
        <f>[1]enero!O14+[1]febrero!O14+[1]marzo!O14+[1]abril!O14+[1]mayo!O14+[1]junio!O14+[1]julio!O14+[1]agosto!O14+[1]septiembre!O14+[1]octubre!O14+[1]noviembre!O14+[1]diciembre!O14</f>
        <v>0</v>
      </c>
      <c r="Q15" s="104">
        <f>[1]enero!P14+[1]febrero!P14+[1]marzo!P14+[1]abril!P14+[1]mayo!P14+[1]junio!P14+[1]julio!P14+[1]agosto!P14+[1]septiembre!P14+[1]octubre!P14+[1]noviembre!P14+[1]diciembre!P14</f>
        <v>0</v>
      </c>
      <c r="R15" s="104">
        <f>[1]enero!Q14+[1]febrero!Q14+[1]marzo!Q14+[1]abril!Q14+[1]mayo!Q14+[1]junio!Q14+[1]julio!Q14+[1]agosto!Q14+[1]septiembre!Q14+[1]octubre!Q14+[1]noviembre!Q14+[1]diciembre!Q14</f>
        <v>0</v>
      </c>
      <c r="S15" s="104">
        <f>[1]enero!R14+[1]febrero!R14+[1]marzo!R14+[1]abril!R14+[1]mayo!R14+[1]junio!R14+[1]julio!R14+[1]agosto!R14+[1]septiembre!R14+[1]octubre!R14+[1]noviembre!R14+[1]diciembre!R14</f>
        <v>0</v>
      </c>
      <c r="T15" s="104">
        <f>[1]enero!S14+[1]febrero!S14+[1]marzo!S14+[1]abril!S14+[1]mayo!S14+[1]junio!S14+[1]julio!S14+[1]agosto!S14+[1]septiembre!S14+[1]octubre!S14+[1]noviembre!S14+[1]diciembre!S14</f>
        <v>0</v>
      </c>
      <c r="U15" s="104">
        <f>[1]enero!T14+[1]febrero!T14+[1]marzo!T14+[1]abril!T14+[1]mayo!T14+[1]junio!T14+[1]julio!T14+[1]agosto!T14+[1]septiembre!T14+[1]octubre!T14+[1]noviembre!T14+[1]diciembre!T14</f>
        <v>303.89100000000002</v>
      </c>
      <c r="V15" s="104">
        <f>[1]enero!U14+[1]febrero!U14+[1]marzo!U14+[1]abril!U14+[1]mayo!U14+[1]junio!U14+[1]julio!U14+[1]agosto!U14+[1]septiembre!U14+[1]octubre!U14+[1]noviembre!U14+[1]diciembre!U14</f>
        <v>0</v>
      </c>
      <c r="W15" s="104">
        <f>[1]enero!V14+[1]febrero!V14+[1]marzo!V14+[1]abril!V14+[1]mayo!V14+[1]junio!V14+[1]julio!V14+[1]agosto!V14+[1]septiembre!V14+[1]octubre!V14+[1]noviembre!V14+[1]diciembre!V14</f>
        <v>1268.4000000000001</v>
      </c>
      <c r="X15" s="104">
        <f>[1]enero!W14+[1]febrero!W14+[1]marzo!W14+[1]abril!W14+[1]mayo!W14+[1]junio!W14+[1]julio!W14+[1]agosto!W14+[1]septiembre!W14+[1]octubre!W14+[1]noviembre!W14+[1]diciembre!W14</f>
        <v>0</v>
      </c>
      <c r="Y15" s="114">
        <f>[1]enero!X14+[1]febrero!X14+[1]marzo!X14+[1]abril!X14+[1]mayo!X14+[1]junio!X14+[1]julio!X14+[1]agosto!X14+[1]septiembre!X14+[1]octubre!X14+[1]noviembre!X14+[1]diciembre!X14</f>
        <v>0</v>
      </c>
      <c r="AA15" s="96"/>
    </row>
    <row r="16" spans="1:31" s="16" customFormat="1" x14ac:dyDescent="0.2">
      <c r="B16" s="37" t="s">
        <v>12</v>
      </c>
      <c r="C16" s="106">
        <f t="shared" si="4"/>
        <v>0</v>
      </c>
      <c r="D16" s="104">
        <f>[1]enero!C15+[1]febrero!C15+[1]marzo!C15+[1]abril!C15+[1]mayo!C15+[1]junio!C15+[1]julio!C15+[1]agosto!C15+[1]septiembre!C15+[1]octubre!C15+[1]noviembre!C15+[1]diciembre!C15</f>
        <v>0</v>
      </c>
      <c r="E16" s="104">
        <f>[1]enero!D15+[1]febrero!D15+[1]marzo!D15+[1]abril!D15+[1]mayo!D15+[1]junio!D15+[1]julio!D15+[1]agosto!D15+[1]septiembre!D15+[1]octubre!D15+[1]noviembre!D15+[1]diciembre!D15</f>
        <v>0</v>
      </c>
      <c r="F16" s="104">
        <f>[1]enero!E15+[1]febrero!E15+[1]marzo!E15+[1]abril!E15+[1]mayo!E15+[1]junio!E15+[1]julio!E15+[1]agosto!E15+[1]septiembre!E15+[1]octubre!E15+[1]noviembre!E15+[1]diciembre!E15</f>
        <v>0</v>
      </c>
      <c r="G16" s="115"/>
      <c r="H16" s="106">
        <v>0</v>
      </c>
      <c r="I16" s="104">
        <f>[1]enero!H15+[1]febrero!H15+[1]marzo!H15+[1]abril!H15+[1]mayo!H15+[1]junio!H15+[1]julio!H15+[1]agosto!H15+[1]septiembre!H15+[1]octubre!H15+[1]noviembre!H15+[1]diciembre!H15</f>
        <v>0</v>
      </c>
      <c r="J16" s="104">
        <f>[1]enero!I15+[1]febrero!I15+[1]marzo!I15+[1]abril!I15+[1]mayo!I15+[1]junio!I15+[1]julio!I15+[1]agosto!I15+[1]septiembre!I15+[1]octubre!I15+[1]noviembre!I15+[1]diciembre!I15</f>
        <v>0</v>
      </c>
      <c r="K16" s="104">
        <f>[1]enero!J15+[1]febrero!J15+[1]marzo!J15+[1]abril!J15+[1]mayo!J15+[1]junio!J15+[1]julio!J15+[1]agosto!J15+[1]septiembre!J15+[1]octubre!J15+[1]noviembre!J15+[1]diciembre!J15</f>
        <v>0</v>
      </c>
      <c r="L16" s="104"/>
      <c r="M16" s="106">
        <f t="shared" si="3"/>
        <v>0</v>
      </c>
      <c r="N16" s="104">
        <f>[1]enero!M15+[1]febrero!M15+[1]marzo!M15+[1]abril!M15+[1]mayo!M15+[1]junio!M15+[1]julio!M15+[1]agosto!M15+[1]septiembre!M15+[1]octubre!M15+[1]noviembre!M15+[1]diciembre!M15</f>
        <v>0</v>
      </c>
      <c r="O16" s="104">
        <f>[1]enero!N15+[1]febrero!N15+[1]marzo!N15+[1]abril!N15+[1]mayo!N15+[1]junio!N15+[1]julio!N15+[1]agosto!N15+[1]septiembre!N15+[1]octubre!N15+[1]noviembre!N15+[1]diciembre!N15</f>
        <v>0</v>
      </c>
      <c r="P16" s="104">
        <f>[1]enero!O15+[1]febrero!O15+[1]marzo!O15+[1]abril!O15+[1]mayo!O15+[1]junio!O15+[1]julio!O15+[1]agosto!O15+[1]septiembre!O15+[1]octubre!O15+[1]noviembre!O15+[1]diciembre!O15</f>
        <v>0</v>
      </c>
      <c r="Q16" s="104">
        <f>[1]enero!P15+[1]febrero!P15+[1]marzo!P15+[1]abril!P15+[1]mayo!P15+[1]junio!P15+[1]julio!P15+[1]agosto!P15+[1]septiembre!P15+[1]octubre!P15+[1]noviembre!P15+[1]diciembre!P15</f>
        <v>0</v>
      </c>
      <c r="R16" s="104">
        <f>[1]enero!Q15+[1]febrero!Q15+[1]marzo!Q15+[1]abril!Q15+[1]mayo!Q15+[1]junio!Q15+[1]julio!Q15+[1]agosto!Q15+[1]septiembre!Q15+[1]octubre!Q15+[1]noviembre!Q15+[1]diciembre!Q15</f>
        <v>0</v>
      </c>
      <c r="S16" s="104">
        <f>[1]enero!R15+[1]febrero!R15+[1]marzo!R15+[1]abril!R15+[1]mayo!R15+[1]junio!R15+[1]julio!R15+[1]agosto!R15+[1]septiembre!R15+[1]octubre!R15+[1]noviembre!R15+[1]diciembre!R15</f>
        <v>0</v>
      </c>
      <c r="T16" s="104">
        <f>[1]enero!S15+[1]febrero!S15+[1]marzo!S15+[1]abril!S15+[1]mayo!S15+[1]junio!S15+[1]julio!S15+[1]agosto!S15+[1]septiembre!S15+[1]octubre!S15+[1]noviembre!S15+[1]diciembre!S15</f>
        <v>0</v>
      </c>
      <c r="U16" s="104">
        <f>[1]enero!T15+[1]febrero!T15+[1]marzo!T15+[1]abril!T15+[1]mayo!T15+[1]junio!T15+[1]julio!T15+[1]agosto!T15+[1]septiembre!T15+[1]octubre!T15+[1]noviembre!T15+[1]diciembre!T15</f>
        <v>0</v>
      </c>
      <c r="V16" s="104">
        <f>[1]enero!U15+[1]febrero!U15+[1]marzo!U15+[1]abril!U15+[1]mayo!U15+[1]junio!U15+[1]julio!U15+[1]agosto!U15+[1]septiembre!U15+[1]octubre!U15+[1]noviembre!U15+[1]diciembre!U15</f>
        <v>0</v>
      </c>
      <c r="W16" s="104">
        <f>[1]enero!V15+[1]febrero!V15+[1]marzo!V15+[1]abril!V15+[1]mayo!V15+[1]junio!V15+[1]julio!V15+[1]agosto!V15+[1]septiembre!V15+[1]octubre!V15+[1]noviembre!V15+[1]diciembre!V15</f>
        <v>0</v>
      </c>
      <c r="X16" s="104">
        <f>[1]enero!W15+[1]febrero!W15+[1]marzo!W15+[1]abril!W15+[1]mayo!W15+[1]junio!W15+[1]julio!W15+[1]agosto!W15+[1]septiembre!W15+[1]octubre!W15+[1]noviembre!W15+[1]diciembre!W15</f>
        <v>0</v>
      </c>
      <c r="Y16" s="114">
        <f>[1]enero!X15+[1]febrero!X15+[1]marzo!X15+[1]abril!X15+[1]mayo!X15+[1]junio!X15+[1]julio!X15+[1]agosto!X15+[1]septiembre!X15+[1]octubre!X15+[1]noviembre!X15+[1]diciembre!X15</f>
        <v>0</v>
      </c>
      <c r="AA16" s="96"/>
    </row>
    <row r="17" spans="2:28" s="16" customFormat="1" x14ac:dyDescent="0.2">
      <c r="B17" s="37" t="s">
        <v>13</v>
      </c>
      <c r="C17" s="106">
        <f t="shared" si="4"/>
        <v>1584.452</v>
      </c>
      <c r="D17" s="104">
        <f>[1]enero!C16+[1]febrero!C16+[1]marzo!C16+[1]abril!C16+[1]mayo!C16+[1]junio!C16+[1]julio!C16+[1]agosto!C16+[1]septiembre!C16+[1]octubre!C16+[1]noviembre!C16+[1]diciembre!C16</f>
        <v>1577.7619999999999</v>
      </c>
      <c r="E17" s="104">
        <f>[1]enero!D16+[1]febrero!D16+[1]marzo!D16+[1]abril!D16+[1]mayo!D16+[1]junio!D16+[1]julio!D16+[1]agosto!D16+[1]septiembre!D16+[1]octubre!D16+[1]noviembre!D16+[1]diciembre!D16</f>
        <v>0</v>
      </c>
      <c r="F17" s="104">
        <f>[1]enero!E16+[1]febrero!E16+[1]marzo!E16+[1]abril!E16+[1]mayo!E16+[1]junio!E16+[1]julio!E16+[1]agosto!E16+[1]septiembre!E16+[1]octubre!E16+[1]noviembre!E16+[1]diciembre!E16</f>
        <v>6.69</v>
      </c>
      <c r="G17" s="113"/>
      <c r="H17" s="106">
        <v>134149.68900000001</v>
      </c>
      <c r="I17" s="104">
        <f>[1]enero!H16+[1]febrero!H16+[1]marzo!H16+[1]abril!H16+[1]mayo!H16+[1]junio!H16+[1]julio!H16+[1]agosto!H16+[1]septiembre!H16+[1]octubre!H16+[1]noviembre!H16+[1]diciembre!H16</f>
        <v>117814.80900000001</v>
      </c>
      <c r="J17" s="104">
        <f>[1]enero!I16+[1]febrero!I16+[1]marzo!I16+[1]abril!I16+[1]mayo!I16+[1]junio!I16+[1]julio!I16+[1]agosto!I16+[1]septiembre!I16+[1]octubre!I16+[1]noviembre!I16+[1]diciembre!I16</f>
        <v>0</v>
      </c>
      <c r="K17" s="104">
        <f>[1]enero!J16+[1]febrero!J16+[1]marzo!J16+[1]abril!J16+[1]mayo!J16+[1]junio!J16+[1]julio!J16+[1]agosto!J16+[1]septiembre!J16+[1]octubre!J16+[1]noviembre!J16+[1]diciembre!J16</f>
        <v>0</v>
      </c>
      <c r="L17" s="104"/>
      <c r="M17" s="106">
        <f t="shared" si="3"/>
        <v>0</v>
      </c>
      <c r="N17" s="104">
        <f>[1]enero!M16+[1]febrero!M16+[1]marzo!M16+[1]abril!M16+[1]mayo!M16+[1]junio!M16+[1]julio!M16+[1]agosto!M16+[1]septiembre!M16+[1]octubre!M16+[1]noviembre!M16+[1]diciembre!M16</f>
        <v>0</v>
      </c>
      <c r="O17" s="104">
        <f>[1]enero!N16+[1]febrero!N16+[1]marzo!N16+[1]abril!N16+[1]mayo!N16+[1]junio!N16+[1]julio!N16+[1]agosto!N16+[1]septiembre!N16+[1]octubre!N16+[1]noviembre!N16+[1]diciembre!N16</f>
        <v>0</v>
      </c>
      <c r="P17" s="104">
        <f>[1]enero!O16+[1]febrero!O16+[1]marzo!O16+[1]abril!O16+[1]mayo!O16+[1]junio!O16+[1]julio!O16+[1]agosto!O16+[1]septiembre!O16+[1]octubre!O16+[1]noviembre!O16+[1]diciembre!O16</f>
        <v>0</v>
      </c>
      <c r="Q17" s="104">
        <f>[1]enero!P16+[1]febrero!P16+[1]marzo!P16+[1]abril!P16+[1]mayo!P16+[1]junio!P16+[1]julio!P16+[1]agosto!P16+[1]septiembre!P16+[1]octubre!P16+[1]noviembre!P16+[1]diciembre!P16</f>
        <v>0</v>
      </c>
      <c r="R17" s="104">
        <f>[1]enero!Q16+[1]febrero!Q16+[1]marzo!Q16+[1]abril!Q16+[1]mayo!Q16+[1]junio!Q16+[1]julio!Q16+[1]agosto!Q16+[1]septiembre!Q16+[1]octubre!Q16+[1]noviembre!Q16+[1]diciembre!Q16</f>
        <v>0</v>
      </c>
      <c r="S17" s="104">
        <f>[1]enero!R16+[1]febrero!R16+[1]marzo!R16+[1]abril!R16+[1]mayo!R16+[1]junio!R16+[1]julio!R16+[1]agosto!R16+[1]septiembre!R16+[1]octubre!R16+[1]noviembre!R16+[1]diciembre!R16</f>
        <v>0</v>
      </c>
      <c r="T17" s="104">
        <f>[1]enero!S16+[1]febrero!S16+[1]marzo!S16+[1]abril!S16+[1]mayo!S16+[1]junio!S16+[1]julio!S16+[1]agosto!S16+[1]septiembre!S16+[1]octubre!S16+[1]noviembre!S16+[1]diciembre!S16</f>
        <v>0</v>
      </c>
      <c r="U17" s="104">
        <f>[1]enero!T16+[1]febrero!T16+[1]marzo!T16+[1]abril!T16+[1]mayo!T16+[1]junio!T16+[1]julio!T16+[1]agosto!T16+[1]septiembre!T16+[1]octubre!T16+[1]noviembre!T16+[1]diciembre!T16</f>
        <v>0</v>
      </c>
      <c r="V17" s="104">
        <f>[1]enero!U16+[1]febrero!U16+[1]marzo!U16+[1]abril!U16+[1]mayo!U16+[1]junio!U16+[1]julio!U16+[1]agosto!U16+[1]septiembre!U16+[1]octubre!U16+[1]noviembre!U16+[1]diciembre!U16</f>
        <v>0</v>
      </c>
      <c r="W17" s="104">
        <f>[1]enero!V16+[1]febrero!V16+[1]marzo!V16+[1]abril!V16+[1]mayo!V16+[1]junio!V16+[1]julio!V16+[1]agosto!V16+[1]septiembre!V16+[1]octubre!V16+[1]noviembre!V16+[1]diciembre!V16</f>
        <v>0</v>
      </c>
      <c r="X17" s="104">
        <f>[1]enero!W16+[1]febrero!W16+[1]marzo!W16+[1]abril!W16+[1]mayo!W16+[1]junio!W16+[1]julio!W16+[1]agosto!W16+[1]septiembre!W16+[1]octubre!W16+[1]noviembre!W16+[1]diciembre!W16</f>
        <v>0</v>
      </c>
      <c r="Y17" s="114">
        <f>[1]enero!X16+[1]febrero!X16+[1]marzo!X16+[1]abril!X16+[1]mayo!X16+[1]junio!X16+[1]julio!X16+[1]agosto!X16+[1]septiembre!X16+[1]octubre!X16+[1]noviembre!X16+[1]diciembre!X16</f>
        <v>0</v>
      </c>
      <c r="AA17" s="96"/>
      <c r="AB17" s="94"/>
    </row>
    <row r="18" spans="2:28" s="16" customFormat="1" x14ac:dyDescent="0.2">
      <c r="B18" s="37" t="s">
        <v>14</v>
      </c>
      <c r="C18" s="106">
        <f t="shared" si="4"/>
        <v>1591.49</v>
      </c>
      <c r="D18" s="104">
        <f>[1]enero!C17+[1]febrero!C17+[1]marzo!C17+[1]abril!C17+[1]mayo!C17+[1]junio!C17+[1]julio!C17+[1]agosto!C17+[1]septiembre!C17+[1]octubre!C17+[1]noviembre!C17+[1]diciembre!C17</f>
        <v>889.79700000000003</v>
      </c>
      <c r="E18" s="104">
        <f>[1]enero!D17+[1]febrero!D17+[1]marzo!D17+[1]abril!D17+[1]mayo!D17+[1]junio!D17+[1]julio!D17+[1]agosto!D17+[1]septiembre!D17+[1]octubre!D17+[1]noviembre!D17+[1]diciembre!D17</f>
        <v>101.587</v>
      </c>
      <c r="F18" s="104">
        <f>[1]enero!E17+[1]febrero!E17+[1]marzo!E17+[1]abril!E17+[1]mayo!E17+[1]junio!E17+[1]julio!E17+[1]agosto!E17+[1]septiembre!E17+[1]octubre!E17+[1]noviembre!E17+[1]diciembre!E17</f>
        <v>600.10599999999999</v>
      </c>
      <c r="G18" s="113"/>
      <c r="H18" s="106">
        <v>50.117999999999995</v>
      </c>
      <c r="I18" s="104">
        <f>[1]enero!H17+[1]febrero!H17+[1]marzo!H17+[1]abril!H17+[1]mayo!H17+[1]junio!H17+[1]julio!H17+[1]agosto!H17+[1]septiembre!H17+[1]octubre!H17+[1]noviembre!H17+[1]diciembre!H17</f>
        <v>14.045999999999999</v>
      </c>
      <c r="J18" s="104">
        <f>[1]enero!I17+[1]febrero!I17+[1]marzo!I17+[1]abril!I17+[1]mayo!I17+[1]junio!I17+[1]julio!I17+[1]agosto!I17+[1]septiembre!I17+[1]octubre!I17+[1]noviembre!I17+[1]diciembre!I17</f>
        <v>0</v>
      </c>
      <c r="K18" s="104">
        <f>[1]enero!J17+[1]febrero!J17+[1]marzo!J17+[1]abril!J17+[1]mayo!J17+[1]junio!J17+[1]julio!J17+[1]agosto!J17+[1]septiembre!J17+[1]octubre!J17+[1]noviembre!J17+[1]diciembre!J17</f>
        <v>0</v>
      </c>
      <c r="L18" s="104"/>
      <c r="M18" s="106">
        <f t="shared" si="3"/>
        <v>69.202000000000012</v>
      </c>
      <c r="N18" s="104">
        <f>[1]enero!M17+[1]febrero!M17+[1]marzo!M17+[1]abril!M17+[1]mayo!M17+[1]junio!M17+[1]julio!M17+[1]agosto!M17+[1]septiembre!M17+[1]octubre!M17+[1]noviembre!M17+[1]diciembre!M17</f>
        <v>0</v>
      </c>
      <c r="O18" s="104">
        <f>[1]enero!N17+[1]febrero!N17+[1]marzo!N17+[1]abril!N17+[1]mayo!N17+[1]junio!N17+[1]julio!N17+[1]agosto!N17+[1]septiembre!N17+[1]octubre!N17+[1]noviembre!N17+[1]diciembre!N17</f>
        <v>3.84</v>
      </c>
      <c r="P18" s="104">
        <f>[1]enero!O17+[1]febrero!O17+[1]marzo!O17+[1]abril!O17+[1]mayo!O17+[1]junio!O17+[1]julio!O17+[1]agosto!O17+[1]septiembre!O17+[1]octubre!O17+[1]noviembre!O17+[1]diciembre!O17</f>
        <v>0</v>
      </c>
      <c r="Q18" s="104">
        <f>[1]enero!P17+[1]febrero!P17+[1]marzo!P17+[1]abril!P17+[1]mayo!P17+[1]junio!P17+[1]julio!P17+[1]agosto!P17+[1]septiembre!P17+[1]octubre!P17+[1]noviembre!P17+[1]diciembre!P17</f>
        <v>0</v>
      </c>
      <c r="R18" s="104">
        <f>[1]enero!Q17+[1]febrero!Q17+[1]marzo!Q17+[1]abril!Q17+[1]mayo!Q17+[1]junio!Q17+[1]julio!Q17+[1]agosto!Q17+[1]septiembre!Q17+[1]octubre!Q17+[1]noviembre!Q17+[1]diciembre!Q17</f>
        <v>0</v>
      </c>
      <c r="S18" s="104">
        <f>[1]enero!R17+[1]febrero!R17+[1]marzo!R17+[1]abril!R17+[1]mayo!R17+[1]junio!R17+[1]julio!R17+[1]agosto!R17+[1]septiembre!R17+[1]octubre!R17+[1]noviembre!R17+[1]diciembre!R17</f>
        <v>0</v>
      </c>
      <c r="T18" s="104">
        <f>[1]enero!S17+[1]febrero!S17+[1]marzo!S17+[1]abril!S17+[1]mayo!S17+[1]junio!S17+[1]julio!S17+[1]agosto!S17+[1]septiembre!S17+[1]octubre!S17+[1]noviembre!S17+[1]diciembre!S17</f>
        <v>0</v>
      </c>
      <c r="U18" s="104">
        <f>[1]enero!T17+[1]febrero!T17+[1]marzo!T17+[1]abril!T17+[1]mayo!T17+[1]junio!T17+[1]julio!T17+[1]agosto!T17+[1]septiembre!T17+[1]octubre!T17+[1]noviembre!T17+[1]diciembre!T17</f>
        <v>2.0089999999999999</v>
      </c>
      <c r="V18" s="104">
        <f>[1]enero!U17+[1]febrero!U17+[1]marzo!U17+[1]abril!U17+[1]mayo!U17+[1]junio!U17+[1]julio!U17+[1]agosto!U17+[1]septiembre!U17+[1]octubre!U17+[1]noviembre!U17+[1]diciembre!U17</f>
        <v>0</v>
      </c>
      <c r="W18" s="104">
        <f>[1]enero!V17+[1]febrero!V17+[1]marzo!V17+[1]abril!V17+[1]mayo!V17+[1]junio!V17+[1]julio!V17+[1]agosto!V17+[1]septiembre!V17+[1]octubre!V17+[1]noviembre!V17+[1]diciembre!V17</f>
        <v>63.353000000000009</v>
      </c>
      <c r="X18" s="104">
        <f>[1]enero!W17+[1]febrero!W17+[1]marzo!W17+[1]abril!W17+[1]mayo!W17+[1]junio!W17+[1]julio!W17+[1]agosto!W17+[1]septiembre!W17+[1]octubre!W17+[1]noviembre!W17+[1]diciembre!W17</f>
        <v>0</v>
      </c>
      <c r="Y18" s="114">
        <f>[1]enero!X17+[1]febrero!X17+[1]marzo!X17+[1]abril!X17+[1]mayo!X17+[1]junio!X17+[1]julio!X17+[1]agosto!X17+[1]septiembre!X17+[1]octubre!X17+[1]noviembre!X17+[1]diciembre!X17</f>
        <v>0</v>
      </c>
      <c r="AA18" s="96"/>
      <c r="AB18" s="94"/>
    </row>
    <row r="19" spans="2:28" s="16" customFormat="1" x14ac:dyDescent="0.2">
      <c r="B19" s="37" t="s">
        <v>15</v>
      </c>
      <c r="C19" s="106">
        <f t="shared" si="4"/>
        <v>590.66499999999996</v>
      </c>
      <c r="D19" s="104">
        <f>[1]enero!C18+[1]febrero!C18+[1]marzo!C18+[1]abril!C18+[1]mayo!C18+[1]junio!C18+[1]julio!C18+[1]agosto!C18+[1]septiembre!C18+[1]octubre!C18+[1]noviembre!C18+[1]diciembre!C18</f>
        <v>78.412000000000006</v>
      </c>
      <c r="E19" s="104">
        <f>[1]enero!D18+[1]febrero!D18+[1]marzo!D18+[1]abril!D18+[1]mayo!D18+[1]junio!D18+[1]julio!D18+[1]agosto!D18+[1]septiembre!D18+[1]octubre!D18+[1]noviembre!D18+[1]diciembre!D18</f>
        <v>0.33200000000000002</v>
      </c>
      <c r="F19" s="104">
        <f>[1]enero!E18+[1]febrero!E18+[1]marzo!E18+[1]abril!E18+[1]mayo!E18+[1]junio!E18+[1]julio!E18+[1]agosto!E18+[1]septiembre!E18+[1]octubre!E18+[1]noviembre!E18+[1]diciembre!E18</f>
        <v>511.92099999999999</v>
      </c>
      <c r="G19" s="113"/>
      <c r="H19" s="106">
        <v>197951.14500000002</v>
      </c>
      <c r="I19" s="104">
        <f>[1]enero!H18+[1]febrero!H18+[1]marzo!H18+[1]abril!H18+[1]mayo!H18+[1]junio!H18+[1]julio!H18+[1]agosto!H18+[1]septiembre!H18+[1]octubre!H18+[1]noviembre!H18+[1]diciembre!H18</f>
        <v>10553.545999999998</v>
      </c>
      <c r="J19" s="104">
        <f>[1]enero!I18+[1]febrero!I18+[1]marzo!I18+[1]abril!I18+[1]mayo!I18+[1]junio!I18+[1]julio!I18+[1]agosto!I18+[1]septiembre!I18+[1]octubre!I18+[1]noviembre!I18+[1]diciembre!I18</f>
        <v>54046.43299999999</v>
      </c>
      <c r="K19" s="104">
        <f>[1]enero!J18+[1]febrero!J18+[1]marzo!J18+[1]abril!J18+[1]mayo!J18+[1]junio!J18+[1]julio!J18+[1]agosto!J18+[1]septiembre!J18+[1]octubre!J18+[1]noviembre!J18+[1]diciembre!J18</f>
        <v>129249.51</v>
      </c>
      <c r="L19" s="104"/>
      <c r="M19" s="106">
        <f t="shared" si="3"/>
        <v>58208.274000000005</v>
      </c>
      <c r="N19" s="104">
        <f>[1]enero!M18+[1]febrero!M18+[1]marzo!M18+[1]abril!M18+[1]mayo!M18+[1]junio!M18+[1]julio!M18+[1]agosto!M18+[1]septiembre!M18+[1]octubre!M18+[1]noviembre!M18+[1]diciembre!M18</f>
        <v>0</v>
      </c>
      <c r="O19" s="104">
        <f>[1]enero!N18+[1]febrero!N18+[1]marzo!N18+[1]abril!N18+[1]mayo!N18+[1]junio!N18+[1]julio!N18+[1]agosto!N18+[1]septiembre!N18+[1]octubre!N18+[1]noviembre!N18+[1]diciembre!N18</f>
        <v>10901.994999999999</v>
      </c>
      <c r="P19" s="104">
        <f>[1]enero!O18+[1]febrero!O18+[1]marzo!O18+[1]abril!O18+[1]mayo!O18+[1]junio!O18+[1]julio!O18+[1]agosto!O18+[1]septiembre!O18+[1]octubre!O18+[1]noviembre!O18+[1]diciembre!O18</f>
        <v>0</v>
      </c>
      <c r="Q19" s="104">
        <f>[1]enero!P18+[1]febrero!P18+[1]marzo!P18+[1]abril!P18+[1]mayo!P18+[1]junio!P18+[1]julio!P18+[1]agosto!P18+[1]septiembre!P18+[1]octubre!P18+[1]noviembre!P18+[1]diciembre!P18</f>
        <v>0</v>
      </c>
      <c r="R19" s="104">
        <f>[1]enero!Q18+[1]febrero!Q18+[1]marzo!Q18+[1]abril!Q18+[1]mayo!Q18+[1]junio!Q18+[1]julio!Q18+[1]agosto!Q18+[1]septiembre!Q18+[1]octubre!Q18+[1]noviembre!Q18+[1]diciembre!Q18</f>
        <v>0</v>
      </c>
      <c r="S19" s="104">
        <f>[1]enero!R18+[1]febrero!R18+[1]marzo!R18+[1]abril!R18+[1]mayo!R18+[1]junio!R18+[1]julio!R18+[1]agosto!R18+[1]septiembre!R18+[1]octubre!R18+[1]noviembre!R18+[1]diciembre!R18</f>
        <v>2693.8669999999997</v>
      </c>
      <c r="T19" s="104">
        <f>[1]enero!S18+[1]febrero!S18+[1]marzo!S18+[1]abril!S18+[1]mayo!S18+[1]junio!S18+[1]julio!S18+[1]agosto!S18+[1]septiembre!S18+[1]octubre!S18+[1]noviembre!S18+[1]diciembre!S18</f>
        <v>0</v>
      </c>
      <c r="U19" s="104">
        <f>[1]enero!T18+[1]febrero!T18+[1]marzo!T18+[1]abril!T18+[1]mayo!T18+[1]junio!T18+[1]julio!T18+[1]agosto!T18+[1]septiembre!T18+[1]octubre!T18+[1]noviembre!T18+[1]diciembre!T18</f>
        <v>31462.859000000004</v>
      </c>
      <c r="V19" s="104">
        <f>[1]enero!U18+[1]febrero!U18+[1]marzo!U18+[1]abril!U18+[1]mayo!U18+[1]junio!U18+[1]julio!U18+[1]agosto!U18+[1]septiembre!U18+[1]octubre!U18+[1]noviembre!U18+[1]diciembre!U18</f>
        <v>13.36</v>
      </c>
      <c r="W19" s="104">
        <f>[1]enero!V18+[1]febrero!V18+[1]marzo!V18+[1]abril!V18+[1]mayo!V18+[1]junio!V18+[1]julio!V18+[1]agosto!V18+[1]septiembre!V18+[1]octubre!V18+[1]noviembre!V18+[1]diciembre!V18</f>
        <v>13136.192999999999</v>
      </c>
      <c r="X19" s="104">
        <f>[1]enero!W18+[1]febrero!W18+[1]marzo!W18+[1]abril!W18+[1]mayo!W18+[1]junio!W18+[1]julio!W18+[1]agosto!W18+[1]septiembre!W18+[1]octubre!W18+[1]noviembre!W18+[1]diciembre!W18</f>
        <v>0</v>
      </c>
      <c r="Y19" s="114">
        <f>[1]enero!X18+[1]febrero!X18+[1]marzo!X18+[1]abril!X18+[1]mayo!X18+[1]junio!X18+[1]julio!X18+[1]agosto!X18+[1]septiembre!X18+[1]octubre!X18+[1]noviembre!X18+[1]diciembre!X18</f>
        <v>0</v>
      </c>
      <c r="AA19" s="96"/>
      <c r="AB19" s="94"/>
    </row>
    <row r="20" spans="2:28" s="16" customFormat="1" x14ac:dyDescent="0.2">
      <c r="B20" s="37" t="s">
        <v>16</v>
      </c>
      <c r="C20" s="106">
        <f t="shared" si="4"/>
        <v>1769.7310000000002</v>
      </c>
      <c r="D20" s="104">
        <f>[1]enero!C19+[1]febrero!C19+[1]marzo!C19+[1]abril!C19+[1]mayo!C19+[1]junio!C19+[1]julio!C19+[1]agosto!C19+[1]septiembre!C19+[1]octubre!C19+[1]noviembre!C19+[1]diciembre!C19</f>
        <v>23.898</v>
      </c>
      <c r="E20" s="104">
        <f>[1]enero!D19+[1]febrero!D19+[1]marzo!D19+[1]abril!D19+[1]mayo!D19+[1]junio!D19+[1]julio!D19+[1]agosto!D19+[1]septiembre!D19+[1]octubre!D19+[1]noviembre!D19+[1]diciembre!D19</f>
        <v>0.02</v>
      </c>
      <c r="F20" s="104">
        <f>[1]enero!E19+[1]febrero!E19+[1]marzo!E19+[1]abril!E19+[1]mayo!E19+[1]junio!E19+[1]julio!E19+[1]agosto!E19+[1]septiembre!E19+[1]octubre!E19+[1]noviembre!E19+[1]diciembre!E19</f>
        <v>1745.8130000000003</v>
      </c>
      <c r="G20" s="113"/>
      <c r="H20" s="106">
        <v>137333.34100000001</v>
      </c>
      <c r="I20" s="104">
        <f>[1]enero!H19+[1]febrero!H19+[1]marzo!H19+[1]abril!H19+[1]mayo!H19+[1]junio!H19+[1]julio!H19+[1]agosto!H19+[1]septiembre!H19+[1]octubre!H19+[1]noviembre!H19+[1]diciembre!H19</f>
        <v>22411.674999999999</v>
      </c>
      <c r="J20" s="104">
        <f>[1]enero!I19+[1]febrero!I19+[1]marzo!I19+[1]abril!I19+[1]mayo!I19+[1]junio!I19+[1]julio!I19+[1]agosto!I19+[1]septiembre!I19+[1]octubre!I19+[1]noviembre!I19+[1]diciembre!I19</f>
        <v>99254.024000000005</v>
      </c>
      <c r="K20" s="104">
        <f>[1]enero!J19+[1]febrero!J19+[1]marzo!J19+[1]abril!J19+[1]mayo!J19+[1]junio!J19+[1]julio!J19+[1]agosto!J19+[1]septiembre!J19+[1]octubre!J19+[1]noviembre!J19+[1]diciembre!J19</f>
        <v>21088.136000000002</v>
      </c>
      <c r="L20" s="104"/>
      <c r="M20" s="106">
        <f t="shared" si="3"/>
        <v>56507.061000000002</v>
      </c>
      <c r="N20" s="104">
        <f>[1]enero!M19+[1]febrero!M19+[1]marzo!M19+[1]abril!M19+[1]mayo!M19+[1]junio!M19+[1]julio!M19+[1]agosto!M19+[1]septiembre!M19+[1]octubre!M19+[1]noviembre!M19+[1]diciembre!M19</f>
        <v>0</v>
      </c>
      <c r="O20" s="104">
        <f>[1]enero!N19+[1]febrero!N19+[1]marzo!N19+[1]abril!N19+[1]mayo!N19+[1]junio!N19+[1]julio!N19+[1]agosto!N19+[1]septiembre!N19+[1]octubre!N19+[1]noviembre!N19+[1]diciembre!N19</f>
        <v>14002.672999999999</v>
      </c>
      <c r="P20" s="104">
        <f>[1]enero!O19+[1]febrero!O19+[1]marzo!O19+[1]abril!O19+[1]mayo!O19+[1]junio!O19+[1]julio!O19+[1]agosto!O19+[1]septiembre!O19+[1]octubre!O19+[1]noviembre!O19+[1]diciembre!O19</f>
        <v>0</v>
      </c>
      <c r="Q20" s="104">
        <f>[1]enero!P19+[1]febrero!P19+[1]marzo!P19+[1]abril!P19+[1]mayo!P19+[1]junio!P19+[1]julio!P19+[1]agosto!P19+[1]septiembre!P19+[1]octubre!P19+[1]noviembre!P19+[1]diciembre!P19</f>
        <v>0</v>
      </c>
      <c r="R20" s="104">
        <f>[1]enero!Q19+[1]febrero!Q19+[1]marzo!Q19+[1]abril!Q19+[1]mayo!Q19+[1]junio!Q19+[1]julio!Q19+[1]agosto!Q19+[1]septiembre!Q19+[1]octubre!Q19+[1]noviembre!Q19+[1]diciembre!Q19</f>
        <v>0</v>
      </c>
      <c r="S20" s="104">
        <f>[1]enero!R19+[1]febrero!R19+[1]marzo!R19+[1]abril!R19+[1]mayo!R19+[1]junio!R19+[1]julio!R19+[1]agosto!R19+[1]septiembre!R19+[1]octubre!R19+[1]noviembre!R19+[1]diciembre!R19</f>
        <v>419.21600000000007</v>
      </c>
      <c r="T20" s="104">
        <f>[1]enero!S19+[1]febrero!S19+[1]marzo!S19+[1]abril!S19+[1]mayo!S19+[1]junio!S19+[1]julio!S19+[1]agosto!S19+[1]septiembre!S19+[1]octubre!S19+[1]noviembre!S19+[1]diciembre!S19</f>
        <v>208.26799999999997</v>
      </c>
      <c r="U20" s="104">
        <f>[1]enero!T19+[1]febrero!T19+[1]marzo!T19+[1]abril!T19+[1]mayo!T19+[1]junio!T19+[1]julio!T19+[1]agosto!T19+[1]septiembre!T19+[1]octubre!T19+[1]noviembre!T19+[1]diciembre!T19</f>
        <v>17999.936000000002</v>
      </c>
      <c r="V20" s="104">
        <f>[1]enero!U19+[1]febrero!U19+[1]marzo!U19+[1]abril!U19+[1]mayo!U19+[1]junio!U19+[1]julio!U19+[1]agosto!U19+[1]septiembre!U19+[1]octubre!U19+[1]noviembre!U19+[1]diciembre!U19</f>
        <v>85.658999999999992</v>
      </c>
      <c r="W20" s="104">
        <f>[1]enero!V19+[1]febrero!V19+[1]marzo!V19+[1]abril!V19+[1]mayo!V19+[1]junio!V19+[1]julio!V19+[1]agosto!V19+[1]septiembre!V19+[1]octubre!V19+[1]noviembre!V19+[1]diciembre!V19</f>
        <v>23791.309000000001</v>
      </c>
      <c r="X20" s="104">
        <f>[1]enero!W19+[1]febrero!W19+[1]marzo!W19+[1]abril!W19+[1]mayo!W19+[1]junio!W19+[1]julio!W19+[1]agosto!W19+[1]septiembre!W19+[1]octubre!W19+[1]noviembre!W19+[1]diciembre!W19</f>
        <v>0</v>
      </c>
      <c r="Y20" s="114">
        <f>[1]enero!X19+[1]febrero!X19+[1]marzo!X19+[1]abril!X19+[1]mayo!X19+[1]junio!X19+[1]julio!X19+[1]agosto!X19+[1]septiembre!X19+[1]octubre!X19+[1]noviembre!X19+[1]diciembre!X19</f>
        <v>0</v>
      </c>
      <c r="AA20" s="96"/>
      <c r="AB20" s="94"/>
    </row>
    <row r="21" spans="2:28" s="16" customFormat="1" x14ac:dyDescent="0.2">
      <c r="B21" s="37" t="s">
        <v>17</v>
      </c>
      <c r="C21" s="106">
        <f t="shared" si="4"/>
        <v>3223.1760000000004</v>
      </c>
      <c r="D21" s="104">
        <f>[1]enero!C20+[1]febrero!C20+[1]marzo!C20+[1]abril!C20+[1]mayo!C20+[1]junio!C20+[1]julio!C20+[1]agosto!C20+[1]septiembre!C20+[1]octubre!C20+[1]noviembre!C20+[1]diciembre!C20</f>
        <v>1535.298</v>
      </c>
      <c r="E21" s="104">
        <f>[1]enero!D20+[1]febrero!D20+[1]marzo!D20+[1]abril!D20+[1]mayo!D20+[1]junio!D20+[1]julio!D20+[1]agosto!D20+[1]septiembre!D20+[1]octubre!D20+[1]noviembre!D20+[1]diciembre!D20</f>
        <v>20.472999999999999</v>
      </c>
      <c r="F21" s="104">
        <f>[1]enero!E20+[1]febrero!E20+[1]marzo!E20+[1]abril!E20+[1]mayo!E20+[1]junio!E20+[1]julio!E20+[1]agosto!E20+[1]septiembre!E20+[1]octubre!E20+[1]noviembre!E20+[1]diciembre!E20</f>
        <v>1667.4050000000002</v>
      </c>
      <c r="G21" s="113"/>
      <c r="H21" s="106">
        <v>78140.169999999984</v>
      </c>
      <c r="I21" s="104">
        <f>[1]enero!H20+[1]febrero!H20+[1]marzo!H20+[1]abril!H20+[1]mayo!H20+[1]junio!H20+[1]julio!H20+[1]agosto!H20+[1]septiembre!H20+[1]octubre!H20+[1]noviembre!H20+[1]diciembre!H20</f>
        <v>66913.096999999994</v>
      </c>
      <c r="J21" s="104">
        <f>[1]enero!I20+[1]febrero!I20+[1]marzo!I20+[1]abril!I20+[1]mayo!I20+[1]junio!I20+[1]julio!I20+[1]agosto!I20+[1]septiembre!I20+[1]octubre!I20+[1]noviembre!I20+[1]diciembre!I20</f>
        <v>174.084</v>
      </c>
      <c r="K21" s="104">
        <f>[1]enero!J20+[1]febrero!J20+[1]marzo!J20+[1]abril!J20+[1]mayo!J20+[1]junio!J20+[1]julio!J20+[1]agosto!J20+[1]septiembre!J20+[1]octubre!J20+[1]noviembre!J20+[1]diciembre!J20</f>
        <v>0</v>
      </c>
      <c r="L21" s="104"/>
      <c r="M21" s="106">
        <f t="shared" si="3"/>
        <v>24421.543999999998</v>
      </c>
      <c r="N21" s="104">
        <f>[1]enero!M20+[1]febrero!M20+[1]marzo!M20+[1]abril!M20+[1]mayo!M20+[1]junio!M20+[1]julio!M20+[1]agosto!M20+[1]septiembre!M20+[1]octubre!M20+[1]noviembre!M20+[1]diciembre!M20</f>
        <v>0</v>
      </c>
      <c r="O21" s="104">
        <f>[1]enero!N20+[1]febrero!N20+[1]marzo!N20+[1]abril!N20+[1]mayo!N20+[1]junio!N20+[1]julio!N20+[1]agosto!N20+[1]septiembre!N20+[1]octubre!N20+[1]noviembre!N20+[1]diciembre!N20</f>
        <v>1329.3620000000003</v>
      </c>
      <c r="P21" s="104">
        <f>[1]enero!O20+[1]febrero!O20+[1]marzo!O20+[1]abril!O20+[1]mayo!O20+[1]junio!O20+[1]julio!O20+[1]agosto!O20+[1]septiembre!O20+[1]octubre!O20+[1]noviembre!O20+[1]diciembre!O20</f>
        <v>0</v>
      </c>
      <c r="Q21" s="104">
        <f>[1]enero!P20+[1]febrero!P20+[1]marzo!P20+[1]abril!P20+[1]mayo!P20+[1]junio!P20+[1]julio!P20+[1]agosto!P20+[1]septiembre!P20+[1]octubre!P20+[1]noviembre!P20+[1]diciembre!P20</f>
        <v>0</v>
      </c>
      <c r="R21" s="104">
        <f>[1]enero!Q20+[1]febrero!Q20+[1]marzo!Q20+[1]abril!Q20+[1]mayo!Q20+[1]junio!Q20+[1]julio!Q20+[1]agosto!Q20+[1]septiembre!Q20+[1]octubre!Q20+[1]noviembre!Q20+[1]diciembre!Q20</f>
        <v>0</v>
      </c>
      <c r="S21" s="104">
        <f>[1]enero!R20+[1]febrero!R20+[1]marzo!R20+[1]abril!R20+[1]mayo!R20+[1]junio!R20+[1]julio!R20+[1]agosto!R20+[1]septiembre!R20+[1]octubre!R20+[1]noviembre!R20+[1]diciembre!R20</f>
        <v>21.678000000000001</v>
      </c>
      <c r="T21" s="104">
        <f>[1]enero!S20+[1]febrero!S20+[1]marzo!S20+[1]abril!S20+[1]mayo!S20+[1]junio!S20+[1]julio!S20+[1]agosto!S20+[1]septiembre!S20+[1]octubre!S20+[1]noviembre!S20+[1]diciembre!S20</f>
        <v>0</v>
      </c>
      <c r="U21" s="104">
        <f>[1]enero!T20+[1]febrero!T20+[1]marzo!T20+[1]abril!T20+[1]mayo!T20+[1]junio!T20+[1]julio!T20+[1]agosto!T20+[1]septiembre!T20+[1]octubre!T20+[1]noviembre!T20+[1]diciembre!T20</f>
        <v>14488.887999999997</v>
      </c>
      <c r="V21" s="104">
        <f>[1]enero!U20+[1]febrero!U20+[1]marzo!U20+[1]abril!U20+[1]mayo!U20+[1]junio!U20+[1]julio!U20+[1]agosto!U20+[1]septiembre!U20+[1]octubre!U20+[1]noviembre!U20+[1]diciembre!U20</f>
        <v>0</v>
      </c>
      <c r="W21" s="104">
        <f>[1]enero!V20+[1]febrero!V20+[1]marzo!V20+[1]abril!V20+[1]mayo!V20+[1]junio!V20+[1]julio!V20+[1]agosto!V20+[1]septiembre!V20+[1]octubre!V20+[1]noviembre!V20+[1]diciembre!V20</f>
        <v>8581.616</v>
      </c>
      <c r="X21" s="104">
        <f>[1]enero!W20+[1]febrero!W20+[1]marzo!W20+[1]abril!W20+[1]mayo!W20+[1]junio!W20+[1]julio!W20+[1]agosto!W20+[1]septiembre!W20+[1]octubre!W20+[1]noviembre!W20+[1]diciembre!W20</f>
        <v>0</v>
      </c>
      <c r="Y21" s="114">
        <f>[1]enero!X20+[1]febrero!X20+[1]marzo!X20+[1]abril!X20+[1]mayo!X20+[1]junio!X20+[1]julio!X20+[1]agosto!X20+[1]septiembre!X20+[1]octubre!X20+[1]noviembre!X20+[1]diciembre!X20</f>
        <v>0</v>
      </c>
      <c r="AA21" s="93"/>
      <c r="AB21" s="94"/>
    </row>
    <row r="22" spans="2:28" s="16" customFormat="1" x14ac:dyDescent="0.2">
      <c r="B22" s="37" t="s">
        <v>18</v>
      </c>
      <c r="C22" s="106">
        <f t="shared" si="4"/>
        <v>7686.2309999999998</v>
      </c>
      <c r="D22" s="104">
        <f>[1]enero!C21+[1]febrero!C21+[1]marzo!C21+[1]abril!C21+[1]mayo!C21+[1]junio!C21+[1]julio!C21+[1]agosto!C21+[1]septiembre!C21+[1]octubre!C21+[1]noviembre!C21+[1]diciembre!C21</f>
        <v>6746.7939999999999</v>
      </c>
      <c r="E22" s="104">
        <f>[1]enero!D21+[1]febrero!D21+[1]marzo!D21+[1]abril!D21+[1]mayo!D21+[1]junio!D21+[1]julio!D21+[1]agosto!D21+[1]septiembre!D21+[1]octubre!D21+[1]noviembre!D21+[1]diciembre!D21</f>
        <v>108.288</v>
      </c>
      <c r="F22" s="104">
        <f>[1]enero!E21+[1]febrero!E21+[1]marzo!E21+[1]abril!E21+[1]mayo!E21+[1]junio!E21+[1]julio!E21+[1]agosto!E21+[1]septiembre!E21+[1]octubre!E21+[1]noviembre!E21+[1]diciembre!E21</f>
        <v>831.14900000000011</v>
      </c>
      <c r="G22" s="113"/>
      <c r="H22" s="106">
        <v>254325.48699999999</v>
      </c>
      <c r="I22" s="104">
        <f>[1]enero!H21+[1]febrero!H21+[1]marzo!H21+[1]abril!H21+[1]mayo!H21+[1]junio!H21+[1]julio!H21+[1]agosto!H21+[1]septiembre!H21+[1]octubre!H21+[1]noviembre!H21+[1]diciembre!H21</f>
        <v>204839.31900000002</v>
      </c>
      <c r="J22" s="104">
        <f>[1]enero!I21+[1]febrero!I21+[1]marzo!I21+[1]abril!I21+[1]mayo!I21+[1]junio!I21+[1]julio!I21+[1]agosto!I21+[1]septiembre!I21+[1]octubre!I21+[1]noviembre!I21+[1]diciembre!I21</f>
        <v>31308.844000000005</v>
      </c>
      <c r="K22" s="104">
        <f>[1]enero!J21+[1]febrero!J21+[1]marzo!J21+[1]abril!J21+[1]mayo!J21+[1]junio!J21+[1]julio!J21+[1]agosto!J21+[1]septiembre!J21+[1]octubre!J21+[1]noviembre!J21+[1]diciembre!J21</f>
        <v>15109.779999999999</v>
      </c>
      <c r="L22" s="104"/>
      <c r="M22" s="106">
        <f t="shared" si="3"/>
        <v>19222.084000000003</v>
      </c>
      <c r="N22" s="104">
        <f>[1]enero!M21+[1]febrero!M21+[1]marzo!M21+[1]abril!M21+[1]mayo!M21+[1]junio!M21+[1]julio!M21+[1]agosto!M21+[1]septiembre!M21+[1]octubre!M21+[1]noviembre!M21+[1]diciembre!M21</f>
        <v>7.92</v>
      </c>
      <c r="O22" s="104">
        <f>[1]enero!N21+[1]febrero!N21+[1]marzo!N21+[1]abril!N21+[1]mayo!N21+[1]junio!N21+[1]julio!N21+[1]agosto!N21+[1]septiembre!N21+[1]octubre!N21+[1]noviembre!N21+[1]diciembre!N21</f>
        <v>5864.3099999999995</v>
      </c>
      <c r="P22" s="104">
        <f>[1]enero!O21+[1]febrero!O21+[1]marzo!O21+[1]abril!O21+[1]mayo!O21+[1]junio!O21+[1]julio!O21+[1]agosto!O21+[1]septiembre!O21+[1]octubre!O21+[1]noviembre!O21+[1]diciembre!O21</f>
        <v>0</v>
      </c>
      <c r="Q22" s="104">
        <f>[1]enero!P21+[1]febrero!P21+[1]marzo!P21+[1]abril!P21+[1]mayo!P21+[1]junio!P21+[1]julio!P21+[1]agosto!P21+[1]septiembre!P21+[1]octubre!P21+[1]noviembre!P21+[1]diciembre!P21</f>
        <v>0</v>
      </c>
      <c r="R22" s="104">
        <f>[1]enero!Q21+[1]febrero!Q21+[1]marzo!Q21+[1]abril!Q21+[1]mayo!Q21+[1]junio!Q21+[1]julio!Q21+[1]agosto!Q21+[1]septiembre!Q21+[1]octubre!Q21+[1]noviembre!Q21+[1]diciembre!Q21</f>
        <v>0</v>
      </c>
      <c r="S22" s="104">
        <f>[1]enero!R21+[1]febrero!R21+[1]marzo!R21+[1]abril!R21+[1]mayo!R21+[1]junio!R21+[1]julio!R21+[1]agosto!R21+[1]septiembre!R21+[1]octubre!R21+[1]noviembre!R21+[1]diciembre!R21</f>
        <v>19.173000000000002</v>
      </c>
      <c r="T22" s="104">
        <f>[1]enero!S21+[1]febrero!S21+[1]marzo!S21+[1]abril!S21+[1]mayo!S21+[1]junio!S21+[1]julio!S21+[1]agosto!S21+[1]septiembre!S21+[1]octubre!S21+[1]noviembre!S21+[1]diciembre!S21</f>
        <v>65</v>
      </c>
      <c r="U22" s="104">
        <f>[1]enero!T21+[1]febrero!T21+[1]marzo!T21+[1]abril!T21+[1]mayo!T21+[1]junio!T21+[1]julio!T21+[1]agosto!T21+[1]septiembre!T21+[1]octubre!T21+[1]noviembre!T21+[1]diciembre!T21</f>
        <v>3480.4809999999998</v>
      </c>
      <c r="V22" s="104">
        <f>[1]enero!U21+[1]febrero!U21+[1]marzo!U21+[1]abril!U21+[1]mayo!U21+[1]junio!U21+[1]julio!U21+[1]agosto!U21+[1]septiembre!U21+[1]octubre!U21+[1]noviembre!U21+[1]diciembre!U21</f>
        <v>4.5209999999999999</v>
      </c>
      <c r="W22" s="104">
        <f>[1]enero!V21+[1]febrero!V21+[1]marzo!V21+[1]abril!V21+[1]mayo!V21+[1]junio!V21+[1]julio!V21+[1]agosto!V21+[1]septiembre!V21+[1]octubre!V21+[1]noviembre!V21+[1]diciembre!V21</f>
        <v>9780.6790000000019</v>
      </c>
      <c r="X22" s="104">
        <f>[1]enero!W21+[1]febrero!W21+[1]marzo!W21+[1]abril!W21+[1]mayo!W21+[1]junio!W21+[1]julio!W21+[1]agosto!W21+[1]septiembre!W21+[1]octubre!W21+[1]noviembre!W21+[1]diciembre!W21</f>
        <v>0</v>
      </c>
      <c r="Y22" s="114">
        <f>[1]enero!X21+[1]febrero!X21+[1]marzo!X21+[1]abril!X21+[1]mayo!X21+[1]junio!X21+[1]julio!X21+[1]agosto!X21+[1]septiembre!X21+[1]octubre!X21+[1]noviembre!X21+[1]diciembre!X21</f>
        <v>0</v>
      </c>
      <c r="AA22" s="93"/>
    </row>
    <row r="23" spans="2:28" s="16" customFormat="1" x14ac:dyDescent="0.2">
      <c r="B23" s="37" t="s">
        <v>19</v>
      </c>
      <c r="C23" s="106">
        <f t="shared" si="4"/>
        <v>0</v>
      </c>
      <c r="D23" s="104">
        <f>[1]enero!C22+[1]febrero!C22+[1]marzo!C22+[1]abril!C22+[1]mayo!C22+[1]junio!C22+[1]julio!C22+[1]agosto!C22+[1]septiembre!C22+[1]octubre!C22+[1]noviembre!C22+[1]diciembre!C22</f>
        <v>0</v>
      </c>
      <c r="E23" s="104">
        <f>[1]enero!D22+[1]febrero!D22+[1]marzo!D22+[1]abril!D22+[1]mayo!D22+[1]junio!D22+[1]julio!D22+[1]agosto!D22+[1]septiembre!D22+[1]octubre!D22+[1]noviembre!D22+[1]diciembre!D22</f>
        <v>0</v>
      </c>
      <c r="F23" s="104">
        <f>[1]enero!E22+[1]febrero!E22+[1]marzo!E22+[1]abril!E22+[1]mayo!E22+[1]junio!E22+[1]julio!E22+[1]agosto!E22+[1]septiembre!E22+[1]octubre!E22+[1]noviembre!E22+[1]diciembre!E22</f>
        <v>0</v>
      </c>
      <c r="G23" s="113"/>
      <c r="H23" s="106">
        <v>26519.623000000003</v>
      </c>
      <c r="I23" s="104">
        <f>[1]enero!H22+[1]febrero!H22+[1]marzo!H22+[1]abril!H22+[1]mayo!H22+[1]junio!H22+[1]julio!H22+[1]agosto!H22+[1]septiembre!H22+[1]octubre!H22+[1]noviembre!H22+[1]diciembre!H22</f>
        <v>22814.655999999999</v>
      </c>
      <c r="J23" s="104">
        <f>[1]enero!I22+[1]febrero!I22+[1]marzo!I22+[1]abril!I22+[1]mayo!I22+[1]junio!I22+[1]julio!I22+[1]agosto!I22+[1]septiembre!I22+[1]octubre!I22+[1]noviembre!I22+[1]diciembre!I22</f>
        <v>783.83799999999997</v>
      </c>
      <c r="K23" s="104">
        <f>[1]enero!J22+[1]febrero!J22+[1]marzo!J22+[1]abril!J22+[1]mayo!J22+[1]junio!J22+[1]julio!J22+[1]agosto!J22+[1]septiembre!J22+[1]octubre!J22+[1]noviembre!J22+[1]diciembre!J22</f>
        <v>23.78</v>
      </c>
      <c r="L23" s="104"/>
      <c r="M23" s="106">
        <f t="shared" si="3"/>
        <v>45239.184999999998</v>
      </c>
      <c r="N23" s="104">
        <f>[1]enero!M22+[1]febrero!M22+[1]marzo!M22+[1]abril!M22+[1]mayo!M22+[1]junio!M22+[1]julio!M22+[1]agosto!M22+[1]septiembre!M22+[1]octubre!M22+[1]noviembre!M22+[1]diciembre!M22</f>
        <v>0</v>
      </c>
      <c r="O23" s="104">
        <f>[1]enero!N22+[1]febrero!N22+[1]marzo!N22+[1]abril!N22+[1]mayo!N22+[1]junio!N22+[1]julio!N22+[1]agosto!N22+[1]septiembre!N22+[1]octubre!N22+[1]noviembre!N22+[1]diciembre!N22</f>
        <v>109.667</v>
      </c>
      <c r="P23" s="104">
        <f>[1]enero!O22+[1]febrero!O22+[1]marzo!O22+[1]abril!O22+[1]mayo!O22+[1]junio!O22+[1]julio!O22+[1]agosto!O22+[1]septiembre!O22+[1]octubre!O22+[1]noviembre!O22+[1]diciembre!O22</f>
        <v>0</v>
      </c>
      <c r="Q23" s="104">
        <f>[1]enero!P22+[1]febrero!P22+[1]marzo!P22+[1]abril!P22+[1]mayo!P22+[1]junio!P22+[1]julio!P22+[1]agosto!P22+[1]septiembre!P22+[1]octubre!P22+[1]noviembre!P22+[1]diciembre!P22</f>
        <v>0</v>
      </c>
      <c r="R23" s="104">
        <f>[1]enero!Q22+[1]febrero!Q22+[1]marzo!Q22+[1]abril!Q22+[1]mayo!Q22+[1]junio!Q22+[1]julio!Q22+[1]agosto!Q22+[1]septiembre!Q22+[1]octubre!Q22+[1]noviembre!Q22+[1]diciembre!Q22</f>
        <v>0</v>
      </c>
      <c r="S23" s="104">
        <f>[1]enero!R22+[1]febrero!R22+[1]marzo!R22+[1]abril!R22+[1]mayo!R22+[1]junio!R22+[1]julio!R22+[1]agosto!R22+[1]septiembre!R22+[1]octubre!R22+[1]noviembre!R22+[1]diciembre!R22</f>
        <v>2683.2489999999998</v>
      </c>
      <c r="T23" s="104">
        <f>[1]enero!S22+[1]febrero!S22+[1]marzo!S22+[1]abril!S22+[1]mayo!S22+[1]junio!S22+[1]julio!S22+[1]agosto!S22+[1]septiembre!S22+[1]octubre!S22+[1]noviembre!S22+[1]diciembre!S22</f>
        <v>0</v>
      </c>
      <c r="U23" s="104">
        <f>[1]enero!T22+[1]febrero!T22+[1]marzo!T22+[1]abril!T22+[1]mayo!T22+[1]junio!T22+[1]julio!T22+[1]agosto!T22+[1]septiembre!T22+[1]octubre!T22+[1]noviembre!T22+[1]diciembre!T22</f>
        <v>5180.3979999999992</v>
      </c>
      <c r="V23" s="104">
        <f>[1]enero!U22+[1]febrero!U22+[1]marzo!U22+[1]abril!U22+[1]mayo!U22+[1]junio!U22+[1]julio!U22+[1]agosto!U22+[1]septiembre!U22+[1]octubre!U22+[1]noviembre!U22+[1]diciembre!U22</f>
        <v>14.72</v>
      </c>
      <c r="W23" s="104">
        <f>[1]enero!V22+[1]febrero!V22+[1]marzo!V22+[1]abril!V22+[1]mayo!V22+[1]junio!V22+[1]julio!V22+[1]agosto!V22+[1]septiembre!V22+[1]octubre!V22+[1]noviembre!V22+[1]diciembre!V22</f>
        <v>37251.150999999998</v>
      </c>
      <c r="X23" s="104">
        <f>[1]enero!W22+[1]febrero!W22+[1]marzo!W22+[1]abril!W22+[1]mayo!W22+[1]junio!W22+[1]julio!W22+[1]agosto!W22+[1]septiembre!W22+[1]octubre!W22+[1]noviembre!W22+[1]diciembre!W22</f>
        <v>0</v>
      </c>
      <c r="Y23" s="114">
        <f>[1]enero!X22+[1]febrero!X22+[1]marzo!X22+[1]abril!X22+[1]mayo!X22+[1]junio!X22+[1]julio!X22+[1]agosto!X22+[1]septiembre!X22+[1]octubre!X22+[1]noviembre!X22+[1]diciembre!X22</f>
        <v>0</v>
      </c>
      <c r="AA23" s="93"/>
    </row>
    <row r="24" spans="2:28" s="16" customFormat="1" x14ac:dyDescent="0.2">
      <c r="B24" s="37" t="s">
        <v>20</v>
      </c>
      <c r="C24" s="106">
        <f t="shared" si="4"/>
        <v>22882.379000000001</v>
      </c>
      <c r="D24" s="104">
        <f>[1]enero!C23+[1]febrero!C23+[1]marzo!C23+[1]abril!C23+[1]mayo!C23+[1]junio!C23+[1]julio!C23+[1]agosto!C23+[1]septiembre!C23+[1]octubre!C23+[1]noviembre!C23+[1]diciembre!C23</f>
        <v>12646.241</v>
      </c>
      <c r="E24" s="104">
        <f>[1]enero!D23+[1]febrero!D23+[1]marzo!D23+[1]abril!D23+[1]mayo!D23+[1]junio!D23+[1]julio!D23+[1]agosto!D23+[1]septiembre!D23+[1]octubre!D23+[1]noviembre!D23+[1]diciembre!D23</f>
        <v>3719.3710000000001</v>
      </c>
      <c r="F24" s="104">
        <f>[1]enero!E23+[1]febrero!E23+[1]marzo!E23+[1]abril!E23+[1]mayo!E23+[1]junio!E23+[1]julio!E23+[1]agosto!E23+[1]septiembre!E23+[1]octubre!E23+[1]noviembre!E23+[1]diciembre!E23</f>
        <v>6516.7669999999989</v>
      </c>
      <c r="G24" s="113"/>
      <c r="H24" s="106">
        <v>9413.6290000000008</v>
      </c>
      <c r="I24" s="104">
        <f>[1]enero!H23+[1]febrero!H23+[1]marzo!H23+[1]abril!H23+[1]mayo!H23+[1]junio!H23+[1]julio!H23+[1]agosto!H23+[1]septiembre!H23+[1]octubre!H23+[1]noviembre!H23+[1]diciembre!H23</f>
        <v>5367.58</v>
      </c>
      <c r="J24" s="104">
        <f>[1]enero!I23+[1]febrero!I23+[1]marzo!I23+[1]abril!I23+[1]mayo!I23+[1]junio!I23+[1]julio!I23+[1]agosto!I23+[1]septiembre!I23+[1]octubre!I23+[1]noviembre!I23+[1]diciembre!I23</f>
        <v>715.66599999999994</v>
      </c>
      <c r="K24" s="104">
        <f>[1]enero!J23+[1]febrero!J23+[1]marzo!J23+[1]abril!J23+[1]mayo!J23+[1]junio!J23+[1]julio!J23+[1]agosto!J23+[1]septiembre!J23+[1]octubre!J23+[1]noviembre!J23+[1]diciembre!J23</f>
        <v>2550.1050000000005</v>
      </c>
      <c r="L24" s="104"/>
      <c r="M24" s="106">
        <f t="shared" si="3"/>
        <v>35781.665999999997</v>
      </c>
      <c r="N24" s="104">
        <f>[1]enero!M23+[1]febrero!M23+[1]marzo!M23+[1]abril!M23+[1]mayo!M23+[1]junio!M23+[1]julio!M23+[1]agosto!M23+[1]septiembre!M23+[1]octubre!M23+[1]noviembre!M23+[1]diciembre!M23</f>
        <v>0</v>
      </c>
      <c r="O24" s="104">
        <f>[1]enero!N23+[1]febrero!N23+[1]marzo!N23+[1]abril!N23+[1]mayo!N23+[1]junio!N23+[1]julio!N23+[1]agosto!N23+[1]septiembre!N23+[1]octubre!N23+[1]noviembre!N23+[1]diciembre!N23</f>
        <v>24620.594999999998</v>
      </c>
      <c r="P24" s="104">
        <f>[1]enero!O23+[1]febrero!O23+[1]marzo!O23+[1]abril!O23+[1]mayo!O23+[1]junio!O23+[1]julio!O23+[1]agosto!O23+[1]septiembre!O23+[1]octubre!O23+[1]noviembre!O23+[1]diciembre!O23</f>
        <v>0</v>
      </c>
      <c r="Q24" s="104">
        <f>[1]enero!P23+[1]febrero!P23+[1]marzo!P23+[1]abril!P23+[1]mayo!P23+[1]junio!P23+[1]julio!P23+[1]agosto!P23+[1]septiembre!P23+[1]octubre!P23+[1]noviembre!P23+[1]diciembre!P23</f>
        <v>0</v>
      </c>
      <c r="R24" s="104">
        <f>[1]enero!Q23+[1]febrero!Q23+[1]marzo!Q23+[1]abril!Q23+[1]mayo!Q23+[1]junio!Q23+[1]julio!Q23+[1]agosto!Q23+[1]septiembre!Q23+[1]octubre!Q23+[1]noviembre!Q23+[1]diciembre!Q23</f>
        <v>0</v>
      </c>
      <c r="S24" s="104">
        <f>[1]enero!R23+[1]febrero!R23+[1]marzo!R23+[1]abril!R23+[1]mayo!R23+[1]junio!R23+[1]julio!R23+[1]agosto!R23+[1]septiembre!R23+[1]octubre!R23+[1]noviembre!R23+[1]diciembre!R23</f>
        <v>0</v>
      </c>
      <c r="T24" s="104">
        <f>[1]enero!S23+[1]febrero!S23+[1]marzo!S23+[1]abril!S23+[1]mayo!S23+[1]junio!S23+[1]julio!S23+[1]agosto!S23+[1]septiembre!S23+[1]octubre!S23+[1]noviembre!S23+[1]diciembre!S23</f>
        <v>0</v>
      </c>
      <c r="U24" s="104">
        <f>[1]enero!T23+[1]febrero!T23+[1]marzo!T23+[1]abril!T23+[1]mayo!T23+[1]junio!T23+[1]julio!T23+[1]agosto!T23+[1]septiembre!T23+[1]octubre!T23+[1]noviembre!T23+[1]diciembre!T23</f>
        <v>40.101999999999997</v>
      </c>
      <c r="V24" s="104">
        <f>[1]enero!U23+[1]febrero!U23+[1]marzo!U23+[1]abril!U23+[1]mayo!U23+[1]junio!U23+[1]julio!U23+[1]agosto!U23+[1]septiembre!U23+[1]octubre!U23+[1]noviembre!U23+[1]diciembre!U23</f>
        <v>0</v>
      </c>
      <c r="W24" s="104">
        <f>[1]enero!V23+[1]febrero!V23+[1]marzo!V23+[1]abril!V23+[1]mayo!V23+[1]junio!V23+[1]julio!V23+[1]agosto!V23+[1]septiembre!V23+[1]octubre!V23+[1]noviembre!V23+[1]diciembre!V23</f>
        <v>11120.968999999999</v>
      </c>
      <c r="X24" s="104">
        <f>[1]enero!W23+[1]febrero!W23+[1]marzo!W23+[1]abril!W23+[1]mayo!W23+[1]junio!W23+[1]julio!W23+[1]agosto!W23+[1]septiembre!W23+[1]octubre!W23+[1]noviembre!W23+[1]diciembre!W23</f>
        <v>0</v>
      </c>
      <c r="Y24" s="114">
        <f>[1]enero!X23+[1]febrero!X23+[1]marzo!X23+[1]abril!X23+[1]mayo!X23+[1]junio!X23+[1]julio!X23+[1]agosto!X23+[1]septiembre!X23+[1]octubre!X23+[1]noviembre!X23+[1]diciembre!X23</f>
        <v>0</v>
      </c>
      <c r="AA24" s="93"/>
    </row>
    <row r="25" spans="2:28" s="16" customFormat="1" x14ac:dyDescent="0.2">
      <c r="B25" s="37" t="s">
        <v>21</v>
      </c>
      <c r="C25" s="106">
        <f t="shared" si="4"/>
        <v>19860.157999999996</v>
      </c>
      <c r="D25" s="104">
        <f>[1]enero!C24+[1]febrero!C24+[1]marzo!C24+[1]abril!C24+[1]mayo!C24+[1]junio!C24+[1]julio!C24+[1]agosto!C24+[1]septiembre!C24+[1]octubre!C24+[1]noviembre!C24+[1]diciembre!C24</f>
        <v>38.344000000000001</v>
      </c>
      <c r="E25" s="104">
        <f>[1]enero!D24+[1]febrero!D24+[1]marzo!D24+[1]abril!D24+[1]mayo!D24+[1]junio!D24+[1]julio!D24+[1]agosto!D24+[1]septiembre!D24+[1]octubre!D24+[1]noviembre!D24+[1]diciembre!D24</f>
        <v>0.8</v>
      </c>
      <c r="F25" s="104">
        <f>[1]enero!E24+[1]febrero!E24+[1]marzo!E24+[1]abril!E24+[1]mayo!E24+[1]junio!E24+[1]julio!E24+[1]agosto!E24+[1]septiembre!E24+[1]octubre!E24+[1]noviembre!E24+[1]diciembre!E24</f>
        <v>19821.013999999996</v>
      </c>
      <c r="G25" s="113"/>
      <c r="H25" s="106">
        <v>22914.165000000001</v>
      </c>
      <c r="I25" s="104">
        <f>[1]enero!H24+[1]febrero!H24+[1]marzo!H24+[1]abril!H24+[1]mayo!H24+[1]junio!H24+[1]julio!H24+[1]agosto!H24+[1]septiembre!H24+[1]octubre!H24+[1]noviembre!H24+[1]diciembre!H24</f>
        <v>2015.4450000000002</v>
      </c>
      <c r="J25" s="104">
        <f>[1]enero!I24+[1]febrero!I24+[1]marzo!I24+[1]abril!I24+[1]mayo!I24+[1]junio!I24+[1]julio!I24+[1]agosto!I24+[1]septiembre!I24+[1]octubre!I24+[1]noviembre!I24+[1]diciembre!I24</f>
        <v>25427.415999999997</v>
      </c>
      <c r="K25" s="104">
        <f>[1]enero!J24+[1]febrero!J24+[1]marzo!J24+[1]abril!J24+[1]mayo!J24+[1]junio!J24+[1]julio!J24+[1]agosto!J24+[1]septiembre!J24+[1]octubre!J24+[1]noviembre!J24+[1]diciembre!J24</f>
        <v>3621.8180000000002</v>
      </c>
      <c r="L25" s="104"/>
      <c r="M25" s="106">
        <f t="shared" si="3"/>
        <v>53598.294999999998</v>
      </c>
      <c r="N25" s="104">
        <f>[1]enero!M24+[1]febrero!M24+[1]marzo!M24+[1]abril!M24+[1]mayo!M24+[1]junio!M24+[1]julio!M24+[1]agosto!M24+[1]septiembre!M24+[1]octubre!M24+[1]noviembre!M24+[1]diciembre!M24</f>
        <v>18.84</v>
      </c>
      <c r="O25" s="104">
        <f>[1]enero!N24+[1]febrero!N24+[1]marzo!N24+[1]abril!N24+[1]mayo!N24+[1]junio!N24+[1]julio!N24+[1]agosto!N24+[1]septiembre!N24+[1]octubre!N24+[1]noviembre!N24+[1]diciembre!N24</f>
        <v>11823.824000000001</v>
      </c>
      <c r="P25" s="104">
        <f>[1]enero!O24+[1]febrero!O24+[1]marzo!O24+[1]abril!O24+[1]mayo!O24+[1]junio!O24+[1]julio!O24+[1]agosto!O24+[1]septiembre!O24+[1]octubre!O24+[1]noviembre!O24+[1]diciembre!O24</f>
        <v>0</v>
      </c>
      <c r="Q25" s="104">
        <f>[1]enero!P24+[1]febrero!P24+[1]marzo!P24+[1]abril!P24+[1]mayo!P24+[1]junio!P24+[1]julio!P24+[1]agosto!P24+[1]septiembre!P24+[1]octubre!P24+[1]noviembre!P24+[1]diciembre!P24</f>
        <v>0</v>
      </c>
      <c r="R25" s="104">
        <f>[1]enero!Q24+[1]febrero!Q24+[1]marzo!Q24+[1]abril!Q24+[1]mayo!Q24+[1]junio!Q24+[1]julio!Q24+[1]agosto!Q24+[1]septiembre!Q24+[1]octubre!Q24+[1]noviembre!Q24+[1]diciembre!Q24</f>
        <v>24.122</v>
      </c>
      <c r="S25" s="104">
        <f>[1]enero!R24+[1]febrero!R24+[1]marzo!R24+[1]abril!R24+[1]mayo!R24+[1]junio!R24+[1]julio!R24+[1]agosto!R24+[1]septiembre!R24+[1]octubre!R24+[1]noviembre!R24+[1]diciembre!R24</f>
        <v>62.650000000000006</v>
      </c>
      <c r="T25" s="104">
        <f>[1]enero!S24+[1]febrero!S24+[1]marzo!S24+[1]abril!S24+[1]mayo!S24+[1]junio!S24+[1]julio!S24+[1]agosto!S24+[1]septiembre!S24+[1]octubre!S24+[1]noviembre!S24+[1]diciembre!S24</f>
        <v>3.46</v>
      </c>
      <c r="U25" s="104">
        <f>[1]enero!T24+[1]febrero!T24+[1]marzo!T24+[1]abril!T24+[1]mayo!T24+[1]junio!T24+[1]julio!T24+[1]agosto!T24+[1]septiembre!T24+[1]octubre!T24+[1]noviembre!T24+[1]diciembre!T24</f>
        <v>8687.4069999999992</v>
      </c>
      <c r="V25" s="104">
        <f>[1]enero!U24+[1]febrero!U24+[1]marzo!U24+[1]abril!U24+[1]mayo!U24+[1]junio!U24+[1]julio!U24+[1]agosto!U24+[1]septiembre!U24+[1]octubre!U24+[1]noviembre!U24+[1]diciembre!U24</f>
        <v>29.332000000000001</v>
      </c>
      <c r="W25" s="104">
        <f>[1]enero!V24+[1]febrero!V24+[1]marzo!V24+[1]abril!V24+[1]mayo!V24+[1]junio!V24+[1]julio!V24+[1]agosto!V24+[1]septiembre!V24+[1]octubre!V24+[1]noviembre!V24+[1]diciembre!V24</f>
        <v>32948.659999999996</v>
      </c>
      <c r="X25" s="104">
        <f>[1]enero!W24+[1]febrero!W24+[1]marzo!W24+[1]abril!W24+[1]mayo!W24+[1]junio!W24+[1]julio!W24+[1]agosto!W24+[1]septiembre!W24+[1]octubre!W24+[1]noviembre!W24+[1]diciembre!W24</f>
        <v>0</v>
      </c>
      <c r="Y25" s="114">
        <f>[1]enero!X24+[1]febrero!X24+[1]marzo!X24+[1]abril!X24+[1]mayo!X24+[1]junio!X24+[1]julio!X24+[1]agosto!X24+[1]septiembre!X24+[1]octubre!X24+[1]noviembre!X24+[1]diciembre!X24</f>
        <v>0</v>
      </c>
      <c r="AA25" s="93"/>
    </row>
    <row r="26" spans="2:28" s="16" customFormat="1" x14ac:dyDescent="0.2">
      <c r="B26" s="37" t="s">
        <v>22</v>
      </c>
      <c r="C26" s="106">
        <f t="shared" si="4"/>
        <v>7672.8040000000001</v>
      </c>
      <c r="D26" s="104">
        <f>[1]enero!C25+[1]febrero!C25+[1]marzo!C25+[1]abril!C25+[1]mayo!C25+[1]junio!C25+[1]julio!C25+[1]agosto!C25+[1]septiembre!C25+[1]octubre!C25+[1]noviembre!C25+[1]diciembre!C25</f>
        <v>7543.5889999999999</v>
      </c>
      <c r="E26" s="104">
        <f>[1]enero!D25+[1]febrero!D25+[1]marzo!D25+[1]abril!D25+[1]mayo!D25+[1]junio!D25+[1]julio!D25+[1]agosto!D25+[1]septiembre!D25+[1]octubre!D25+[1]noviembre!D25+[1]diciembre!D25</f>
        <v>37.033000000000001</v>
      </c>
      <c r="F26" s="104">
        <f>[1]enero!E25+[1]febrero!E25+[1]marzo!E25+[1]abril!E25+[1]mayo!E25+[1]junio!E25+[1]julio!E25+[1]agosto!E25+[1]septiembre!E25+[1]octubre!E25+[1]noviembre!E25+[1]diciembre!E25</f>
        <v>92.182000000000016</v>
      </c>
      <c r="G26" s="113"/>
      <c r="H26" s="106">
        <v>213290.73900000003</v>
      </c>
      <c r="I26" s="104">
        <f>[1]enero!H25+[1]febrero!H25+[1]marzo!H25+[1]abril!H25+[1]mayo!H25+[1]junio!H25+[1]julio!H25+[1]agosto!H25+[1]septiembre!H25+[1]octubre!H25+[1]noviembre!H25+[1]diciembre!H25</f>
        <v>99416.316000000021</v>
      </c>
      <c r="J26" s="104">
        <f>[1]enero!I25+[1]febrero!I25+[1]marzo!I25+[1]abril!I25+[1]mayo!I25+[1]junio!I25+[1]julio!I25+[1]agosto!I25+[1]septiembre!I25+[1]octubre!I25+[1]noviembre!I25+[1]diciembre!I25</f>
        <v>102711.10000000002</v>
      </c>
      <c r="K26" s="104">
        <f>[1]enero!J25+[1]febrero!J25+[1]marzo!J25+[1]abril!J25+[1]mayo!J25+[1]junio!J25+[1]julio!J25+[1]agosto!J25+[1]septiembre!J25+[1]octubre!J25+[1]noviembre!J25+[1]diciembre!J25</f>
        <v>6945.1319999999987</v>
      </c>
      <c r="L26" s="104"/>
      <c r="M26" s="106">
        <f t="shared" si="3"/>
        <v>4398.4009999999998</v>
      </c>
      <c r="N26" s="104">
        <f>[1]enero!M25+[1]febrero!M25+[1]marzo!M25+[1]abril!M25+[1]mayo!M25+[1]junio!M25+[1]julio!M25+[1]agosto!M25+[1]septiembre!M25+[1]octubre!M25+[1]noviembre!M25+[1]diciembre!M25</f>
        <v>0</v>
      </c>
      <c r="O26" s="104">
        <f>[1]enero!N25+[1]febrero!N25+[1]marzo!N25+[1]abril!N25+[1]mayo!N25+[1]junio!N25+[1]julio!N25+[1]agosto!N25+[1]septiembre!N25+[1]octubre!N25+[1]noviembre!N25+[1]diciembre!N25</f>
        <v>7.44</v>
      </c>
      <c r="P26" s="104">
        <f>[1]enero!O25+[1]febrero!O25+[1]marzo!O25+[1]abril!O25+[1]mayo!O25+[1]junio!O25+[1]julio!O25+[1]agosto!O25+[1]septiembre!O25+[1]octubre!O25+[1]noviembre!O25+[1]diciembre!O25</f>
        <v>0</v>
      </c>
      <c r="Q26" s="104">
        <f>[1]enero!P25+[1]febrero!P25+[1]marzo!P25+[1]abril!P25+[1]mayo!P25+[1]junio!P25+[1]julio!P25+[1]agosto!P25+[1]septiembre!P25+[1]octubre!P25+[1]noviembre!P25+[1]diciembre!P25</f>
        <v>0</v>
      </c>
      <c r="R26" s="104">
        <f>[1]enero!Q25+[1]febrero!Q25+[1]marzo!Q25+[1]abril!Q25+[1]mayo!Q25+[1]junio!Q25+[1]julio!Q25+[1]agosto!Q25+[1]septiembre!Q25+[1]octubre!Q25+[1]noviembre!Q25+[1]diciembre!Q25</f>
        <v>0</v>
      </c>
      <c r="S26" s="104">
        <f>[1]enero!R25+[1]febrero!R25+[1]marzo!R25+[1]abril!R25+[1]mayo!R25+[1]junio!R25+[1]julio!R25+[1]agosto!R25+[1]septiembre!R25+[1]octubre!R25+[1]noviembre!R25+[1]diciembre!R25</f>
        <v>0</v>
      </c>
      <c r="T26" s="104">
        <f>[1]enero!S25+[1]febrero!S25+[1]marzo!S25+[1]abril!S25+[1]mayo!S25+[1]junio!S25+[1]julio!S25+[1]agosto!S25+[1]septiembre!S25+[1]octubre!S25+[1]noviembre!S25+[1]diciembre!S25</f>
        <v>0</v>
      </c>
      <c r="U26" s="104">
        <f>[1]enero!T25+[1]febrero!T25+[1]marzo!T25+[1]abril!T25+[1]mayo!T25+[1]junio!T25+[1]julio!T25+[1]agosto!T25+[1]septiembre!T25+[1]octubre!T25+[1]noviembre!T25+[1]diciembre!T25</f>
        <v>4390.4210000000003</v>
      </c>
      <c r="V26" s="104">
        <f>[1]enero!U25+[1]febrero!U25+[1]marzo!U25+[1]abril!U25+[1]mayo!U25+[1]junio!U25+[1]julio!U25+[1]agosto!U25+[1]septiembre!U25+[1]octubre!U25+[1]noviembre!U25+[1]diciembre!U25</f>
        <v>0</v>
      </c>
      <c r="W26" s="104">
        <f>[1]enero!V25+[1]febrero!V25+[1]marzo!V25+[1]abril!V25+[1]mayo!V25+[1]junio!V25+[1]julio!V25+[1]agosto!V25+[1]septiembre!V25+[1]octubre!V25+[1]noviembre!V25+[1]diciembre!V25</f>
        <v>0.54</v>
      </c>
      <c r="X26" s="104">
        <f>[1]enero!W25+[1]febrero!W25+[1]marzo!W25+[1]abril!W25+[1]mayo!W25+[1]junio!W25+[1]julio!W25+[1]agosto!W25+[1]septiembre!W25+[1]octubre!W25+[1]noviembre!W25+[1]diciembre!W25</f>
        <v>0</v>
      </c>
      <c r="Y26" s="114">
        <f>[1]enero!X25+[1]febrero!X25+[1]marzo!X25+[1]abril!X25+[1]mayo!X25+[1]junio!X25+[1]julio!X25+[1]agosto!X25+[1]septiembre!X25+[1]octubre!X25+[1]noviembre!X25+[1]diciembre!X25</f>
        <v>0</v>
      </c>
    </row>
    <row r="27" spans="2:28" s="16" customFormat="1" x14ac:dyDescent="0.2">
      <c r="B27" s="37" t="s">
        <v>23</v>
      </c>
      <c r="C27" s="106">
        <f t="shared" si="4"/>
        <v>0</v>
      </c>
      <c r="D27" s="104">
        <f>[1]enero!C26+[1]febrero!C26+[1]marzo!C26+[1]abril!C26+[1]mayo!C26+[1]junio!C26+[1]julio!C26+[1]agosto!C26+[1]septiembre!C26+[1]octubre!C26+[1]noviembre!C26+[1]diciembre!C26</f>
        <v>0</v>
      </c>
      <c r="E27" s="104">
        <f>[1]enero!D26+[1]febrero!D26+[1]marzo!D26+[1]abril!D26+[1]mayo!D26+[1]junio!D26+[1]julio!D26+[1]agosto!D26+[1]septiembre!D26+[1]octubre!D26+[1]noviembre!D26+[1]diciembre!D26</f>
        <v>0</v>
      </c>
      <c r="F27" s="104">
        <f>[1]enero!E26+[1]febrero!E26+[1]marzo!E26+[1]abril!E26+[1]mayo!E26+[1]junio!E26+[1]julio!E26+[1]agosto!E26+[1]septiembre!E26+[1]octubre!E26+[1]noviembre!E26+[1]diciembre!E26</f>
        <v>0</v>
      </c>
      <c r="G27" s="113"/>
      <c r="H27" s="106">
        <v>26648.9</v>
      </c>
      <c r="I27" s="104">
        <f>[1]enero!H26+[1]febrero!H26+[1]marzo!H26+[1]abril!H26+[1]mayo!H26+[1]junio!H26+[1]julio!H26+[1]agosto!H26+[1]septiembre!H26+[1]octubre!H26+[1]noviembre!H26+[1]diciembre!H26</f>
        <v>3275.288</v>
      </c>
      <c r="J27" s="104">
        <f>[1]enero!I26+[1]febrero!I26+[1]marzo!I26+[1]abril!I26+[1]mayo!I26+[1]junio!I26+[1]julio!I26+[1]agosto!I26+[1]septiembre!I26+[1]octubre!I26+[1]noviembre!I26+[1]diciembre!I26</f>
        <v>17281.800999999999</v>
      </c>
      <c r="K27" s="104">
        <f>[1]enero!J26+[1]febrero!J26+[1]marzo!J26+[1]abril!J26+[1]mayo!J26+[1]junio!J26+[1]julio!J26+[1]agosto!J26+[1]septiembre!J26+[1]octubre!J26+[1]noviembre!J26+[1]diciembre!J26</f>
        <v>910.7700000000001</v>
      </c>
      <c r="L27" s="104"/>
      <c r="M27" s="106">
        <f t="shared" si="3"/>
        <v>4024.7260000000006</v>
      </c>
      <c r="N27" s="104">
        <f>[1]enero!M26+[1]febrero!M26+[1]marzo!M26+[1]abril!M26+[1]mayo!M26+[1]junio!M26+[1]julio!M26+[1]agosto!M26+[1]septiembre!M26+[1]octubre!M26+[1]noviembre!M26+[1]diciembre!M26</f>
        <v>0</v>
      </c>
      <c r="O27" s="104">
        <f>[1]enero!N26+[1]febrero!N26+[1]marzo!N26+[1]abril!N26+[1]mayo!N26+[1]junio!N26+[1]julio!N26+[1]agosto!N26+[1]septiembre!N26+[1]octubre!N26+[1]noviembre!N26+[1]diciembre!N26</f>
        <v>3327.9840000000004</v>
      </c>
      <c r="P27" s="104">
        <f>[1]enero!O26+[1]febrero!O26+[1]marzo!O26+[1]abril!O26+[1]mayo!O26+[1]junio!O26+[1]julio!O26+[1]agosto!O26+[1]septiembre!O26+[1]octubre!O26+[1]noviembre!O26+[1]diciembre!O26</f>
        <v>0</v>
      </c>
      <c r="Q27" s="104">
        <f>[1]enero!P26+[1]febrero!P26+[1]marzo!P26+[1]abril!P26+[1]mayo!P26+[1]junio!P26+[1]julio!P26+[1]agosto!P26+[1]septiembre!P26+[1]octubre!P26+[1]noviembre!P26+[1]diciembre!P26</f>
        <v>0</v>
      </c>
      <c r="R27" s="104">
        <f>[1]enero!Q26+[1]febrero!Q26+[1]marzo!Q26+[1]abril!Q26+[1]mayo!Q26+[1]junio!Q26+[1]julio!Q26+[1]agosto!Q26+[1]septiembre!Q26+[1]octubre!Q26+[1]noviembre!Q26+[1]diciembre!Q26</f>
        <v>0</v>
      </c>
      <c r="S27" s="104">
        <f>[1]enero!R26+[1]febrero!R26+[1]marzo!R26+[1]abril!R26+[1]mayo!R26+[1]junio!R26+[1]julio!R26+[1]agosto!R26+[1]septiembre!R26+[1]octubre!R26+[1]noviembre!R26+[1]diciembre!R26</f>
        <v>0</v>
      </c>
      <c r="T27" s="104">
        <f>[1]enero!S26+[1]febrero!S26+[1]marzo!S26+[1]abril!S26+[1]mayo!S26+[1]junio!S26+[1]julio!S26+[1]agosto!S26+[1]septiembre!S26+[1]octubre!S26+[1]noviembre!S26+[1]diciembre!S26</f>
        <v>0</v>
      </c>
      <c r="U27" s="104">
        <f>[1]enero!T26+[1]febrero!T26+[1]marzo!T26+[1]abril!T26+[1]mayo!T26+[1]junio!T26+[1]julio!T26+[1]agosto!T26+[1]septiembre!T26+[1]octubre!T26+[1]noviembre!T26+[1]diciembre!T26</f>
        <v>309.75900000000001</v>
      </c>
      <c r="V27" s="104">
        <f>[1]enero!U26+[1]febrero!U26+[1]marzo!U26+[1]abril!U26+[1]mayo!U26+[1]junio!U26+[1]julio!U26+[1]agosto!U26+[1]septiembre!U26+[1]octubre!U26+[1]noviembre!U26+[1]diciembre!U26</f>
        <v>0</v>
      </c>
      <c r="W27" s="104">
        <f>[1]enero!V26+[1]febrero!V26+[1]marzo!V26+[1]abril!V26+[1]mayo!V26+[1]junio!V26+[1]julio!V26+[1]agosto!V26+[1]septiembre!V26+[1]octubre!V26+[1]noviembre!V26+[1]diciembre!V26</f>
        <v>386.983</v>
      </c>
      <c r="X27" s="104">
        <f>[1]enero!W26+[1]febrero!W26+[1]marzo!W26+[1]abril!W26+[1]mayo!W26+[1]junio!W26+[1]julio!W26+[1]agosto!W26+[1]septiembre!W26+[1]octubre!W26+[1]noviembre!W26+[1]diciembre!W26</f>
        <v>0</v>
      </c>
      <c r="Y27" s="114">
        <f>[1]enero!X26+[1]febrero!X26+[1]marzo!X26+[1]abril!X26+[1]mayo!X26+[1]junio!X26+[1]julio!X26+[1]agosto!X26+[1]septiembre!X26+[1]octubre!X26+[1]noviembre!X26+[1]diciembre!X26</f>
        <v>0</v>
      </c>
    </row>
    <row r="28" spans="2:28" s="16" customFormat="1" x14ac:dyDescent="0.2">
      <c r="B28" s="37" t="s">
        <v>24</v>
      </c>
      <c r="C28" s="106">
        <f t="shared" si="4"/>
        <v>19942.995000000003</v>
      </c>
      <c r="D28" s="104">
        <f>[1]enero!C27+[1]febrero!C27+[1]marzo!C27+[1]abril!C27+[1]mayo!C27+[1]junio!C27+[1]julio!C27+[1]agosto!C27+[1]septiembre!C27+[1]octubre!C27+[1]noviembre!C27+[1]diciembre!C27</f>
        <v>15430.464</v>
      </c>
      <c r="E28" s="104">
        <f>[1]enero!D27+[1]febrero!D27+[1]marzo!D27+[1]abril!D27+[1]mayo!D27+[1]junio!D27+[1]julio!D27+[1]agosto!D27+[1]septiembre!D27+[1]octubre!D27+[1]noviembre!D27+[1]diciembre!D27</f>
        <v>1464.665</v>
      </c>
      <c r="F28" s="104">
        <f>[1]enero!E27+[1]febrero!E27+[1]marzo!E27+[1]abril!E27+[1]mayo!E27+[1]junio!E27+[1]julio!E27+[1]agosto!E27+[1]septiembre!E27+[1]octubre!E27+[1]noviembre!E27+[1]diciembre!E27</f>
        <v>3047.866</v>
      </c>
      <c r="G28" s="113"/>
      <c r="H28" s="106">
        <v>11081.643999999998</v>
      </c>
      <c r="I28" s="104">
        <f>[1]enero!H27+[1]febrero!H27+[1]marzo!H27+[1]abril!H27+[1]mayo!H27+[1]junio!H27+[1]julio!H27+[1]agosto!H27+[1]septiembre!H27+[1]octubre!H27+[1]noviembre!H27+[1]diciembre!H27</f>
        <v>98.962000000000003</v>
      </c>
      <c r="J28" s="104">
        <f>[1]enero!I27+[1]febrero!I27+[1]marzo!I27+[1]abril!I27+[1]mayo!I27+[1]junio!I27+[1]julio!I27+[1]agosto!I27+[1]septiembre!I27+[1]octubre!I27+[1]noviembre!I27+[1]diciembre!I27</f>
        <v>383.68200000000002</v>
      </c>
      <c r="K28" s="104">
        <f>[1]enero!J27+[1]febrero!J27+[1]marzo!J27+[1]abril!J27+[1]mayo!J27+[1]junio!J27+[1]julio!J27+[1]agosto!J27+[1]septiembre!J27+[1]octubre!J27+[1]noviembre!J27+[1]diciembre!J27</f>
        <v>11978.375000000002</v>
      </c>
      <c r="L28" s="104"/>
      <c r="M28" s="106">
        <f t="shared" si="3"/>
        <v>5594.0719999999983</v>
      </c>
      <c r="N28" s="104">
        <f>[1]enero!M27+[1]febrero!M27+[1]marzo!M27+[1]abril!M27+[1]mayo!M27+[1]junio!M27+[1]julio!M27+[1]agosto!M27+[1]septiembre!M27+[1]octubre!M27+[1]noviembre!M27+[1]diciembre!M27</f>
        <v>0</v>
      </c>
      <c r="O28" s="104">
        <f>[1]enero!N27+[1]febrero!N27+[1]marzo!N27+[1]abril!N27+[1]mayo!N27+[1]junio!N27+[1]julio!N27+[1]agosto!N27+[1]septiembre!N27+[1]octubre!N27+[1]noviembre!N27+[1]diciembre!N27</f>
        <v>5038.4589999999989</v>
      </c>
      <c r="P28" s="104">
        <f>[1]enero!O27+[1]febrero!O27+[1]marzo!O27+[1]abril!O27+[1]mayo!O27+[1]junio!O27+[1]julio!O27+[1]agosto!O27+[1]septiembre!O27+[1]octubre!O27+[1]noviembre!O27+[1]diciembre!O27</f>
        <v>0</v>
      </c>
      <c r="Q28" s="104">
        <f>[1]enero!P27+[1]febrero!P27+[1]marzo!P27+[1]abril!P27+[1]mayo!P27+[1]junio!P27+[1]julio!P27+[1]agosto!P27+[1]septiembre!P27+[1]octubre!P27+[1]noviembre!P27+[1]diciembre!P27</f>
        <v>0</v>
      </c>
      <c r="R28" s="104">
        <f>[1]enero!Q27+[1]febrero!Q27+[1]marzo!Q27+[1]abril!Q27+[1]mayo!Q27+[1]junio!Q27+[1]julio!Q27+[1]agosto!Q27+[1]septiembre!Q27+[1]octubre!Q27+[1]noviembre!Q27+[1]diciembre!Q27</f>
        <v>0</v>
      </c>
      <c r="S28" s="104">
        <f>[1]enero!R27+[1]febrero!R27+[1]marzo!R27+[1]abril!R27+[1]mayo!R27+[1]junio!R27+[1]julio!R27+[1]agosto!R27+[1]septiembre!R27+[1]octubre!R27+[1]noviembre!R27+[1]diciembre!R27</f>
        <v>0</v>
      </c>
      <c r="T28" s="104">
        <f>[1]enero!S27+[1]febrero!S27+[1]marzo!S27+[1]abril!S27+[1]mayo!S27+[1]junio!S27+[1]julio!S27+[1]agosto!S27+[1]septiembre!S27+[1]octubre!S27+[1]noviembre!S27+[1]diciembre!S27</f>
        <v>0</v>
      </c>
      <c r="U28" s="104">
        <f>[1]enero!T27+[1]febrero!T27+[1]marzo!T27+[1]abril!T27+[1]mayo!T27+[1]junio!T27+[1]julio!T27+[1]agosto!T27+[1]septiembre!T27+[1]octubre!T27+[1]noviembre!T27+[1]diciembre!T27</f>
        <v>2.2400000000000002</v>
      </c>
      <c r="V28" s="104">
        <f>[1]enero!U27+[1]febrero!U27+[1]marzo!U27+[1]abril!U27+[1]mayo!U27+[1]junio!U27+[1]julio!U27+[1]agosto!U27+[1]septiembre!U27+[1]octubre!U27+[1]noviembre!U27+[1]diciembre!U27</f>
        <v>0</v>
      </c>
      <c r="W28" s="104">
        <f>[1]enero!V27+[1]febrero!V27+[1]marzo!V27+[1]abril!V27+[1]mayo!V27+[1]junio!V27+[1]julio!V27+[1]agosto!V27+[1]septiembre!V27+[1]octubre!V27+[1]noviembre!V27+[1]diciembre!V27</f>
        <v>553.37299999999993</v>
      </c>
      <c r="X28" s="104">
        <f>[1]enero!W27+[1]febrero!W27+[1]marzo!W27+[1]abril!W27+[1]mayo!W27+[1]junio!W27+[1]julio!W27+[1]agosto!W27+[1]septiembre!W27+[1]octubre!W27+[1]noviembre!W27+[1]diciembre!W27</f>
        <v>0</v>
      </c>
      <c r="Y28" s="114">
        <f>[1]enero!X27+[1]febrero!X27+[1]marzo!X27+[1]abril!X27+[1]mayo!X27+[1]junio!X27+[1]julio!X27+[1]agosto!X27+[1]septiembre!X27+[1]octubre!X27+[1]noviembre!X27+[1]diciembre!X27</f>
        <v>0</v>
      </c>
    </row>
    <row r="29" spans="2:28" s="16" customFormat="1" x14ac:dyDescent="0.2">
      <c r="B29" s="37" t="s">
        <v>25</v>
      </c>
      <c r="C29" s="106">
        <f t="shared" si="4"/>
        <v>75.751999999999981</v>
      </c>
      <c r="D29" s="104">
        <f>[1]enero!C28+[1]febrero!C28+[1]marzo!C28+[1]abril!C28+[1]mayo!C28+[1]junio!C28+[1]julio!C28+[1]agosto!C28+[1]septiembre!C28+[1]octubre!C28+[1]noviembre!C28+[1]diciembre!C28</f>
        <v>75.430999999999983</v>
      </c>
      <c r="E29" s="104">
        <f>[1]enero!D28+[1]febrero!D28+[1]marzo!D28+[1]abril!D28+[1]mayo!D28+[1]junio!D28+[1]julio!D28+[1]agosto!D28+[1]septiembre!D28+[1]octubre!D28+[1]noviembre!D28+[1]diciembre!D28</f>
        <v>0</v>
      </c>
      <c r="F29" s="104">
        <f>[1]enero!E28+[1]febrero!E28+[1]marzo!E28+[1]abril!E28+[1]mayo!E28+[1]junio!E28+[1]julio!E28+[1]agosto!E28+[1]septiembre!E28+[1]octubre!E28+[1]noviembre!E28+[1]diciembre!E28</f>
        <v>0.32100000000000001</v>
      </c>
      <c r="G29" s="113"/>
      <c r="H29" s="106">
        <v>40399.848000000005</v>
      </c>
      <c r="I29" s="104">
        <f>[1]enero!H28+[1]febrero!H28+[1]marzo!H28+[1]abril!H28+[1]mayo!H28+[1]junio!H28+[1]julio!H28+[1]agosto!H28+[1]septiembre!H28+[1]octubre!H28+[1]noviembre!H28+[1]diciembre!H28</f>
        <v>10080.952999999998</v>
      </c>
      <c r="J29" s="104">
        <f>[1]enero!I28+[1]febrero!I28+[1]marzo!I28+[1]abril!I28+[1]mayo!I28+[1]junio!I28+[1]julio!I28+[1]agosto!I28+[1]septiembre!I28+[1]octubre!I28+[1]noviembre!I28+[1]diciembre!I28</f>
        <v>12630.631999999998</v>
      </c>
      <c r="K29" s="104">
        <f>[1]enero!J28+[1]febrero!J28+[1]marzo!J28+[1]abril!J28+[1]mayo!J28+[1]junio!J28+[1]julio!J28+[1]agosto!J28+[1]septiembre!J28+[1]octubre!J28+[1]noviembre!J28+[1]diciembre!J28</f>
        <v>8180.7759999999989</v>
      </c>
      <c r="L29" s="104"/>
      <c r="M29" s="106">
        <f t="shared" si="3"/>
        <v>53.842999999999996</v>
      </c>
      <c r="N29" s="104">
        <f>[1]enero!M28+[1]febrero!M28+[1]marzo!M28+[1]abril!M28+[1]mayo!M28+[1]junio!M28+[1]julio!M28+[1]agosto!M28+[1]septiembre!M28+[1]octubre!M28+[1]noviembre!M28+[1]diciembre!M28</f>
        <v>0</v>
      </c>
      <c r="O29" s="104">
        <f>[1]enero!N28+[1]febrero!N28+[1]marzo!N28+[1]abril!N28+[1]mayo!N28+[1]junio!N28+[1]julio!N28+[1]agosto!N28+[1]septiembre!N28+[1]octubre!N28+[1]noviembre!N28+[1]diciembre!N28</f>
        <v>11.94</v>
      </c>
      <c r="P29" s="104">
        <f>[1]enero!O28+[1]febrero!O28+[1]marzo!O28+[1]abril!O28+[1]mayo!O28+[1]junio!O28+[1]julio!O28+[1]agosto!O28+[1]septiembre!O28+[1]octubre!O28+[1]noviembre!O28+[1]diciembre!O28</f>
        <v>0</v>
      </c>
      <c r="Q29" s="104">
        <f>[1]enero!P28+[1]febrero!P28+[1]marzo!P28+[1]abril!P28+[1]mayo!P28+[1]junio!P28+[1]julio!P28+[1]agosto!P28+[1]septiembre!P28+[1]octubre!P28+[1]noviembre!P28+[1]diciembre!P28</f>
        <v>0</v>
      </c>
      <c r="R29" s="104">
        <f>[1]enero!Q28+[1]febrero!Q28+[1]marzo!Q28+[1]abril!Q28+[1]mayo!Q28+[1]junio!Q28+[1]julio!Q28+[1]agosto!Q28+[1]septiembre!Q28+[1]octubre!Q28+[1]noviembre!Q28+[1]diciembre!Q28</f>
        <v>0</v>
      </c>
      <c r="S29" s="104">
        <f>[1]enero!R28+[1]febrero!R28+[1]marzo!R28+[1]abril!R28+[1]mayo!R28+[1]junio!R28+[1]julio!R28+[1]agosto!R28+[1]septiembre!R28+[1]octubre!R28+[1]noviembre!R28+[1]diciembre!R28</f>
        <v>0</v>
      </c>
      <c r="T29" s="104">
        <f>[1]enero!S28+[1]febrero!S28+[1]marzo!S28+[1]abril!S28+[1]mayo!S28+[1]junio!S28+[1]julio!S28+[1]agosto!S28+[1]septiembre!S28+[1]octubre!S28+[1]noviembre!S28+[1]diciembre!S28</f>
        <v>0</v>
      </c>
      <c r="U29" s="104">
        <f>[1]enero!T28+[1]febrero!T28+[1]marzo!T28+[1]abril!T28+[1]mayo!T28+[1]junio!T28+[1]julio!T28+[1]agosto!T28+[1]septiembre!T28+[1]octubre!T28+[1]noviembre!T28+[1]diciembre!T28</f>
        <v>36.442999999999998</v>
      </c>
      <c r="V29" s="104">
        <f>[1]enero!U28+[1]febrero!U28+[1]marzo!U28+[1]abril!U28+[1]mayo!U28+[1]junio!U28+[1]julio!U28+[1]agosto!U28+[1]septiembre!U28+[1]octubre!U28+[1]noviembre!U28+[1]diciembre!U28</f>
        <v>0</v>
      </c>
      <c r="W29" s="104">
        <f>[1]enero!V28+[1]febrero!V28+[1]marzo!V28+[1]abril!V28+[1]mayo!V28+[1]junio!V28+[1]julio!V28+[1]agosto!V28+[1]septiembre!V28+[1]octubre!V28+[1]noviembre!V28+[1]diciembre!V28</f>
        <v>5.46</v>
      </c>
      <c r="X29" s="104">
        <f>[1]enero!W28+[1]febrero!W28+[1]marzo!W28+[1]abril!W28+[1]mayo!W28+[1]junio!W28+[1]julio!W28+[1]agosto!W28+[1]septiembre!W28+[1]octubre!W28+[1]noviembre!W28+[1]diciembre!W28</f>
        <v>0</v>
      </c>
      <c r="Y29" s="114">
        <f>[1]enero!X28+[1]febrero!X28+[1]marzo!X28+[1]abril!X28+[1]mayo!X28+[1]junio!X28+[1]julio!X28+[1]agosto!X28+[1]septiembre!X28+[1]octubre!X28+[1]noviembre!X28+[1]diciembre!X28</f>
        <v>0</v>
      </c>
    </row>
    <row r="30" spans="2:28" s="16" customFormat="1" x14ac:dyDescent="0.2">
      <c r="B30" s="37" t="s">
        <v>59</v>
      </c>
      <c r="C30" s="106">
        <f t="shared" si="4"/>
        <v>1331.1162615175274</v>
      </c>
      <c r="D30" s="104">
        <f>[1]enero!C29+[1]febrero!C29+[1]marzo!C29+[1]abril!C29+[1]mayo!C29+[1]junio!C29+[1]julio!C29+[1]agosto!C29+[1]septiembre!C29+[1]octubre!C29+[1]noviembre!C29+[1]diciembre!C29</f>
        <v>623.38983622413389</v>
      </c>
      <c r="E30" s="104">
        <f>[1]enero!D29+[1]febrero!D29+[1]marzo!D29+[1]abril!D29+[1]mayo!D29+[1]junio!D29+[1]julio!D29+[1]agosto!D29+[1]septiembre!D29+[1]octubre!D29+[1]noviembre!D29+[1]diciembre!D29</f>
        <v>120.27589724979269</v>
      </c>
      <c r="F30" s="104">
        <f>[1]enero!E29+[1]febrero!E29+[1]marzo!E29+[1]abril!E29+[1]mayo!E29+[1]junio!E29+[1]julio!E29+[1]agosto!E29+[1]septiembre!E29+[1]octubre!E29+[1]noviembre!E29+[1]diciembre!E29</f>
        <v>587.4505280436008</v>
      </c>
      <c r="G30" s="113"/>
      <c r="H30" s="106">
        <v>13119.065288147833</v>
      </c>
      <c r="I30" s="104">
        <f>[1]enero!H29+[1]febrero!H29+[1]marzo!H29+[1]abril!H29+[1]mayo!H29+[1]junio!H29+[1]julio!H29+[1]agosto!H29+[1]septiembre!H29+[1]octubre!H29+[1]noviembre!H29+[1]diciembre!H29</f>
        <v>3708.6396683606322</v>
      </c>
      <c r="J30" s="104">
        <f>[1]enero!I29+[1]febrero!I29+[1]marzo!I29+[1]abril!I29+[1]mayo!I29+[1]junio!I29+[1]julio!I29+[1]agosto!I29+[1]septiembre!I29+[1]octubre!I29+[1]noviembre!I29+[1]diciembre!I29</f>
        <v>2901.9046757254346</v>
      </c>
      <c r="K30" s="104">
        <f>[1]enero!J29+[1]febrero!J29+[1]marzo!J29+[1]abril!J29+[1]mayo!J29+[1]junio!J29+[1]julio!J29+[1]agosto!J29+[1]septiembre!J29+[1]octubre!J29+[1]noviembre!J29+[1]diciembre!J29</f>
        <v>1042.9391381616454</v>
      </c>
      <c r="L30" s="104"/>
      <c r="M30" s="106">
        <f t="shared" si="3"/>
        <v>388416.31714288902</v>
      </c>
      <c r="N30" s="104">
        <f>[1]enero!M29+[1]febrero!M29+[1]marzo!M29+[1]abril!M29+[1]mayo!M29+[1]junio!M29+[1]julio!M29+[1]agosto!M29+[1]septiembre!M29+[1]octubre!M29+[1]noviembre!M29+[1]diciembre!M29</f>
        <v>2.282</v>
      </c>
      <c r="O30" s="104">
        <f>[1]enero!N29+[1]febrero!N29+[1]marzo!N29+[1]abril!N29+[1]mayo!N29+[1]junio!N29+[1]julio!N29+[1]agosto!N29+[1]septiembre!N29+[1]octubre!N29+[1]noviembre!N29+[1]diciembre!N29</f>
        <v>7134.4012772013466</v>
      </c>
      <c r="P30" s="104">
        <f>[1]enero!O29+[1]febrero!O29+[1]marzo!O29+[1]abril!O29+[1]mayo!O29+[1]junio!O29+[1]julio!O29+[1]agosto!O29+[1]septiembre!O29+[1]octubre!O29+[1]noviembre!O29+[1]diciembre!O29</f>
        <v>0</v>
      </c>
      <c r="Q30" s="104">
        <f>[1]enero!P29+[1]febrero!P29+[1]marzo!P29+[1]abril!P29+[1]mayo!P29+[1]junio!P29+[1]julio!P29+[1]agosto!P29+[1]septiembre!P29+[1]octubre!P29+[1]noviembre!P29+[1]diciembre!P29</f>
        <v>0</v>
      </c>
      <c r="R30" s="104">
        <f>[1]enero!Q29+[1]febrero!Q29+[1]marzo!Q29+[1]abril!Q29+[1]mayo!Q29+[1]junio!Q29+[1]julio!Q29+[1]agosto!Q29+[1]septiembre!Q29+[1]octubre!Q29+[1]noviembre!Q29+[1]diciembre!Q29</f>
        <v>8.1280000000000001</v>
      </c>
      <c r="S30" s="104">
        <f>[1]enero!R29+[1]febrero!R29+[1]marzo!R29+[1]abril!R29+[1]mayo!R29+[1]junio!R29+[1]julio!R29+[1]agosto!R29+[1]septiembre!R29+[1]octubre!R29+[1]noviembre!R29+[1]diciembre!R29</f>
        <v>14614.153635168039</v>
      </c>
      <c r="T30" s="104">
        <f>[1]enero!S29+[1]febrero!S29+[1]marzo!S29+[1]abril!S29+[1]mayo!S29+[1]junio!S29+[1]julio!S29+[1]agosto!S29+[1]septiembre!S29+[1]octubre!S29+[1]noviembre!S29+[1]diciembre!S29</f>
        <v>1828.7908333333332</v>
      </c>
      <c r="U30" s="104">
        <f>[1]enero!T29+[1]febrero!T29+[1]marzo!T29+[1]abril!T29+[1]mayo!T29+[1]junio!T29+[1]julio!T29+[1]agosto!T29+[1]septiembre!T29+[1]octubre!T29+[1]noviembre!T29+[1]diciembre!T29</f>
        <v>11260.335879570332</v>
      </c>
      <c r="V30" s="104">
        <f>[1]enero!U29+[1]febrero!U29+[1]marzo!U29+[1]abril!U29+[1]mayo!U29+[1]junio!U29+[1]julio!U29+[1]agosto!U29+[1]septiembre!U29+[1]octubre!U29+[1]noviembre!U29+[1]diciembre!U29</f>
        <v>289.11371705234501</v>
      </c>
      <c r="W30" s="104">
        <f>[1]enero!V29+[1]febrero!V29+[1]marzo!V29+[1]abril!V29+[1]mayo!V29+[1]junio!V29+[1]julio!V29+[1]agosto!V29+[1]septiembre!V29+[1]octubre!V29+[1]noviembre!V29+[1]diciembre!V29</f>
        <v>353279.11180056364</v>
      </c>
      <c r="X30" s="104">
        <f>[1]enero!W29+[1]febrero!W29+[1]marzo!W29+[1]abril!W29+[1]mayo!W29+[1]junio!W29+[1]julio!W29+[1]agosto!W29+[1]septiembre!W29+[1]octubre!W29+[1]noviembre!W29+[1]diciembre!W29</f>
        <v>0</v>
      </c>
      <c r="Y30" s="114">
        <f>[1]enero!X29+[1]febrero!X29+[1]marzo!X29+[1]abril!X29+[1]mayo!X29+[1]junio!X29+[1]julio!X29+[1]agosto!X29+[1]septiembre!X29+[1]octubre!X29+[1]noviembre!X29+[1]diciembre!X29</f>
        <v>0</v>
      </c>
    </row>
    <row r="31" spans="2:28" s="16" customFormat="1" x14ac:dyDescent="0.2">
      <c r="B31" s="37"/>
      <c r="C31" s="106"/>
      <c r="D31" s="104"/>
      <c r="E31" s="104"/>
      <c r="F31" s="104"/>
      <c r="G31" s="106"/>
      <c r="H31" s="106"/>
      <c r="I31" s="104"/>
      <c r="J31" s="104"/>
      <c r="K31" s="104"/>
      <c r="L31" s="104"/>
      <c r="M31" s="111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14"/>
    </row>
    <row r="32" spans="2:28" s="16" customFormat="1" x14ac:dyDescent="0.2">
      <c r="B32" s="11" t="s">
        <v>5</v>
      </c>
      <c r="C32" s="106">
        <f t="shared" si="4"/>
        <v>56293.807991487469</v>
      </c>
      <c r="D32" s="139">
        <f>SUM(D34:D35)</f>
        <v>53941.642420438991</v>
      </c>
      <c r="E32" s="139">
        <f t="shared" ref="E32:F32" si="5">SUM(E34:E35)</f>
        <v>198.45511580344601</v>
      </c>
      <c r="F32" s="139">
        <f t="shared" si="5"/>
        <v>2153.7104552450364</v>
      </c>
      <c r="G32" s="106"/>
      <c r="H32" s="106">
        <v>544208.49546908995</v>
      </c>
      <c r="I32" s="139">
        <f>SUM(I34:I35)</f>
        <v>413506.4023959937</v>
      </c>
      <c r="J32" s="139">
        <f>SUM(J34:J35)</f>
        <v>84549.395966920682</v>
      </c>
      <c r="K32" s="139">
        <f>SUM(K34:K35)</f>
        <v>60163.544154837829</v>
      </c>
      <c r="L32" s="139"/>
      <c r="M32" s="106">
        <v>237905.18231013109</v>
      </c>
      <c r="N32" s="139">
        <f>SUM(N34:N35)</f>
        <v>0</v>
      </c>
      <c r="O32" s="139">
        <f>SUM(O34:O35)</f>
        <v>944.24955613198756</v>
      </c>
      <c r="P32" s="139">
        <f t="shared" ref="P32:Y32" si="6">SUM(P34:P35)</f>
        <v>0</v>
      </c>
      <c r="Q32" s="139">
        <f t="shared" si="6"/>
        <v>0</v>
      </c>
      <c r="R32" s="139">
        <f t="shared" si="6"/>
        <v>0</v>
      </c>
      <c r="S32" s="139">
        <f t="shared" si="6"/>
        <v>8953.9684481652966</v>
      </c>
      <c r="T32" s="139">
        <f t="shared" si="6"/>
        <v>0</v>
      </c>
      <c r="U32" s="139">
        <f t="shared" si="6"/>
        <v>150.55005376300014</v>
      </c>
      <c r="V32" s="139">
        <f t="shared" si="6"/>
        <v>45.836782947654996</v>
      </c>
      <c r="W32" s="139">
        <f t="shared" si="6"/>
        <v>244894.12756610304</v>
      </c>
      <c r="X32" s="139">
        <f t="shared" si="6"/>
        <v>0</v>
      </c>
      <c r="Y32" s="140">
        <f t="shared" si="6"/>
        <v>0</v>
      </c>
    </row>
    <row r="33" spans="2:25" s="16" customFormat="1" x14ac:dyDescent="0.2">
      <c r="B33" s="11"/>
      <c r="C33" s="106"/>
      <c r="D33" s="104"/>
      <c r="E33" s="104"/>
      <c r="F33" s="104"/>
      <c r="G33" s="106"/>
      <c r="H33" s="106"/>
      <c r="I33" s="104"/>
      <c r="J33" s="104"/>
      <c r="K33" s="104"/>
      <c r="L33" s="104"/>
      <c r="M33" s="111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14"/>
    </row>
    <row r="34" spans="2:25" s="16" customFormat="1" x14ac:dyDescent="0.2">
      <c r="B34" s="37" t="s">
        <v>26</v>
      </c>
      <c r="C34" s="106">
        <f t="shared" si="4"/>
        <v>28259.399991487473</v>
      </c>
      <c r="D34" s="104">
        <f>[1]enero!C33+[1]febrero!C33+[1]marzo!C33+[1]abril!C33+[1]mayo!C33+[1]junio!C33+[1]julio!C33+[1]agosto!C33+[1]septiembre!C33+[1]octubre!C33+[1]noviembre!C33+[1]diciembre!C33</f>
        <v>26545.212420438991</v>
      </c>
      <c r="E34" s="104">
        <f>[1]enero!D33+[1]febrero!D33+[1]marzo!D33+[1]abril!D33+[1]mayo!D33+[1]junio!D33+[1]julio!D33+[1]agosto!D33+[1]septiembre!D33+[1]octubre!D33+[1]noviembre!D33+[1]diciembre!D33</f>
        <v>101.35411580344601</v>
      </c>
      <c r="F34" s="104">
        <f>[1]enero!E33+[1]febrero!E33+[1]marzo!E33+[1]abril!E33+[1]mayo!E33+[1]junio!E33+[1]julio!E33+[1]agosto!E33+[1]septiembre!E33+[1]octubre!E33+[1]noviembre!E33+[1]diciembre!E33</f>
        <v>1612.8334552450362</v>
      </c>
      <c r="G34" s="106"/>
      <c r="H34" s="106">
        <v>207213.5474690898</v>
      </c>
      <c r="I34" s="104">
        <f>[1]enero!H33+[1]febrero!H33+[1]marzo!H33+[1]abril!H33+[1]mayo!H33+[1]junio!H33+[1]julio!H33+[1]agosto!H33+[1]septiembre!H33+[1]octubre!H33+[1]noviembre!H33+[1]diciembre!H33</f>
        <v>98540.697395993775</v>
      </c>
      <c r="J34" s="104">
        <f>[1]enero!I33+[1]febrero!I33+[1]marzo!I33+[1]abril!I33+[1]mayo!I33+[1]junio!I33+[1]julio!I33+[1]agosto!I33+[1]septiembre!I33+[1]octubre!I33+[1]noviembre!I33+[1]diciembre!I33</f>
        <v>55046.629966920678</v>
      </c>
      <c r="K34" s="104">
        <f>[1]enero!J33+[1]febrero!J33+[1]marzo!J33+[1]abril!J33+[1]mayo!J33+[1]junio!J33+[1]julio!J33+[1]agosto!J33+[1]septiembre!J33+[1]octubre!J33+[1]noviembre!J33+[1]diciembre!J33</f>
        <v>55656.346154837833</v>
      </c>
      <c r="L34" s="104"/>
      <c r="M34" s="106">
        <f t="shared" ref="M34" si="7">SUM(N34:Y34)</f>
        <v>254882.66240711097</v>
      </c>
      <c r="N34" s="104">
        <f>[1]enero!M33+[1]febrero!M33+[1]marzo!M33+[1]abril!M33+[1]mayo!M33+[1]junio!M33+[1]julio!M33+[1]agosto!M33+[1]septiembre!M33+[1]octubre!M33+[1]noviembre!M33+[1]diciembre!M33</f>
        <v>0</v>
      </c>
      <c r="O34" s="104">
        <f>[1]enero!N33+[1]febrero!N33+[1]marzo!N33+[1]abril!N33+[1]mayo!N33+[1]junio!N33+[1]julio!N33+[1]agosto!N33+[1]septiembre!N33+[1]octubre!N33+[1]noviembre!N33+[1]diciembre!N33</f>
        <v>944.24955613198756</v>
      </c>
      <c r="P34" s="104">
        <f>[1]enero!O33+[1]febrero!O33+[1]marzo!O33+[1]abril!O33+[1]mayo!O33+[1]junio!O33+[1]julio!O33+[1]agosto!O33+[1]septiembre!O33+[1]octubre!O33+[1]noviembre!O33+[1]diciembre!O33</f>
        <v>0</v>
      </c>
      <c r="Q34" s="104">
        <f>[1]enero!P33+[1]febrero!P33+[1]marzo!P33+[1]abril!P33+[1]mayo!P33+[1]junio!P33+[1]julio!P33+[1]agosto!P33+[1]septiembre!P33+[1]octubre!P33+[1]noviembre!P33+[1]diciembre!P33</f>
        <v>0</v>
      </c>
      <c r="R34" s="104">
        <f>[1]enero!Q33+[1]febrero!Q33+[1]marzo!Q33+[1]abril!Q33+[1]mayo!Q33+[1]junio!Q33+[1]julio!Q33+[1]agosto!Q33+[1]septiembre!Q33+[1]octubre!Q33+[1]noviembre!Q33+[1]diciembre!Q33</f>
        <v>0</v>
      </c>
      <c r="S34" s="104">
        <f>[1]enero!R33+[1]febrero!R33+[1]marzo!R33+[1]abril!R33+[1]mayo!R33+[1]junio!R33+[1]julio!R33+[1]agosto!R33+[1]septiembre!R33+[1]octubre!R33+[1]noviembre!R33+[1]diciembre!R33</f>
        <v>8953.9684481652966</v>
      </c>
      <c r="T34" s="104">
        <f>[1]enero!S33+[1]febrero!S33+[1]marzo!S33+[1]abril!S33+[1]mayo!S33+[1]junio!S33+[1]julio!S33+[1]agosto!S33+[1]septiembre!S33+[1]octubre!S33+[1]noviembre!S33+[1]diciembre!S33</f>
        <v>0</v>
      </c>
      <c r="U34" s="104">
        <f>[1]enero!T33+[1]febrero!T33+[1]marzo!T33+[1]abril!T33+[1]mayo!T33+[1]junio!T33+[1]julio!T33+[1]agosto!T33+[1]septiembre!T33+[1]octubre!T33+[1]noviembre!T33+[1]diciembre!T33</f>
        <v>150.55005376300014</v>
      </c>
      <c r="V34" s="104">
        <f>[1]enero!U33+[1]febrero!U33+[1]marzo!U33+[1]abril!U33+[1]mayo!U33+[1]junio!U33+[1]julio!U33+[1]agosto!U33+[1]septiembre!U33+[1]octubre!U33+[1]noviembre!U33+[1]diciembre!U33</f>
        <v>40.056782947654995</v>
      </c>
      <c r="W34" s="104">
        <f>[1]enero!V33+[1]febrero!V33+[1]marzo!V33+[1]abril!V33+[1]mayo!V33+[1]junio!V33+[1]julio!V33+[1]agosto!V33+[1]septiembre!V33+[1]octubre!V33+[1]noviembre!V33+[1]diciembre!V33</f>
        <v>244793.83756610303</v>
      </c>
      <c r="X34" s="104">
        <f>[1]enero!W33+[1]febrero!W33+[1]marzo!W33+[1]abril!W33+[1]mayo!W33+[1]junio!W33+[1]julio!W33+[1]agosto!W33+[1]septiembre!W33+[1]octubre!W33+[1]noviembre!W33+[1]diciembre!W33</f>
        <v>0</v>
      </c>
      <c r="Y34" s="114">
        <f>[1]enero!X33+[1]febrero!X33+[1]marzo!X33+[1]abril!X33+[1]mayo!X33+[1]junio!X33+[1]julio!X33+[1]agosto!X33+[1]septiembre!X33+[1]octubre!X33+[1]noviembre!X33+[1]diciembre!X33</f>
        <v>0</v>
      </c>
    </row>
    <row r="35" spans="2:25" s="16" customFormat="1" x14ac:dyDescent="0.2">
      <c r="B35" s="37" t="s">
        <v>27</v>
      </c>
      <c r="C35" s="106">
        <f t="shared" si="4"/>
        <v>28034.408000000003</v>
      </c>
      <c r="D35" s="104">
        <f>[1]enero!C34+[1]febrero!C34+[1]marzo!C34+[1]abril!C34+[1]mayo!C34+[1]junio!C34+[1]julio!C34+[1]agosto!C34+[1]septiembre!C34+[1]octubre!C34+[1]noviembre!C34+[1]diciembre!C34</f>
        <v>27396.430000000004</v>
      </c>
      <c r="E35" s="104">
        <f>[1]enero!D34+[1]febrero!D34+[1]marzo!D34+[1]abril!D34+[1]mayo!D34+[1]junio!D34+[1]julio!D34+[1]agosto!D34+[1]septiembre!D34+[1]octubre!D34+[1]noviembre!D34+[1]diciembre!D34</f>
        <v>97.100999999999999</v>
      </c>
      <c r="F35" s="104">
        <f>[1]enero!E34+[1]febrero!E34+[1]marzo!E34+[1]abril!E34+[1]mayo!E34+[1]junio!E34+[1]julio!E34+[1]agosto!E34+[1]septiembre!E34+[1]octubre!E34+[1]noviembre!E34+[1]diciembre!E34</f>
        <v>540.87700000000007</v>
      </c>
      <c r="G35" s="106"/>
      <c r="H35" s="106">
        <v>336994.94800000003</v>
      </c>
      <c r="I35" s="104">
        <f>[1]enero!H34+[1]febrero!H34+[1]marzo!H34+[1]abril!H34+[1]mayo!H34+[1]junio!H34+[1]julio!H34+[1]agosto!H34+[1]septiembre!H34+[1]octubre!H34+[1]noviembre!H34+[1]diciembre!H34</f>
        <v>314965.70499999996</v>
      </c>
      <c r="J35" s="104">
        <f>[1]enero!I34+[1]febrero!I34+[1]marzo!I34+[1]abril!I34+[1]mayo!I34+[1]junio!I34+[1]julio!I34+[1]agosto!I34+[1]septiembre!I34+[1]octubre!I34+[1]noviembre!I34+[1]diciembre!I34</f>
        <v>29502.766000000003</v>
      </c>
      <c r="K35" s="104">
        <f>[1]enero!J34+[1]febrero!J34+[1]marzo!J34+[1]abril!J34+[1]mayo!J34+[1]junio!J34+[1]julio!J34+[1]agosto!J34+[1]septiembre!J34+[1]octubre!J34+[1]noviembre!J34+[1]diciembre!J34</f>
        <v>4507.1980000000003</v>
      </c>
      <c r="L35" s="104"/>
      <c r="M35" s="106">
        <f>SUM(N35:Y35)</f>
        <v>106.07000000000001</v>
      </c>
      <c r="N35" s="104">
        <f>[1]enero!M34+[1]febrero!M34+[1]marzo!M34+[1]abril!M34+[1]mayo!M34+[1]junio!M34+[1]julio!M34+[1]agosto!M34+[1]septiembre!M34+[1]octubre!M34+[1]noviembre!M34+[1]diciembre!M34</f>
        <v>0</v>
      </c>
      <c r="O35" s="104">
        <f>[1]enero!N34+[1]febrero!N34+[1]marzo!N34+[1]abril!N34+[1]mayo!N34+[1]junio!N34+[1]julio!N34+[1]agosto!N34+[1]septiembre!N34+[1]octubre!N34+[1]noviembre!N34+[1]diciembre!N34</f>
        <v>0</v>
      </c>
      <c r="P35" s="104">
        <f>[1]enero!O34+[1]febrero!O34+[1]marzo!O34+[1]abril!O34+[1]mayo!O34+[1]junio!O34+[1]julio!O34+[1]agosto!O34+[1]septiembre!O34+[1]octubre!O34+[1]noviembre!O34+[1]diciembre!O34</f>
        <v>0</v>
      </c>
      <c r="Q35" s="104">
        <f>[1]enero!P34+[1]febrero!P34+[1]marzo!P34+[1]abril!P34+[1]mayo!P34+[1]junio!P34+[1]julio!P34+[1]agosto!P34+[1]septiembre!P34+[1]octubre!P34+[1]noviembre!P34+[1]diciembre!P34</f>
        <v>0</v>
      </c>
      <c r="R35" s="104">
        <f>[1]enero!Q34+[1]febrero!Q34+[1]marzo!Q34+[1]abril!Q34+[1]mayo!Q34+[1]junio!Q34+[1]julio!Q34+[1]agosto!Q34+[1]septiembre!Q34+[1]octubre!Q34+[1]noviembre!Q34+[1]diciembre!Q34</f>
        <v>0</v>
      </c>
      <c r="S35" s="104">
        <f>[1]enero!R34+[1]febrero!R34+[1]marzo!R34+[1]abril!R34+[1]mayo!R34+[1]junio!R34+[1]julio!R34+[1]agosto!R34+[1]septiembre!R34+[1]octubre!R34+[1]noviembre!R34+[1]diciembre!R34</f>
        <v>0</v>
      </c>
      <c r="T35" s="104">
        <f>[1]enero!S34+[1]febrero!S34+[1]marzo!S34+[1]abril!S34+[1]mayo!S34+[1]junio!S34+[1]julio!S34+[1]agosto!S34+[1]septiembre!S34+[1]octubre!S34+[1]noviembre!S34+[1]diciembre!S34</f>
        <v>0</v>
      </c>
      <c r="U35" s="104">
        <f>[1]enero!T34+[1]febrero!T34+[1]marzo!T34+[1]abril!T34+[1]mayo!T34+[1]junio!T34+[1]julio!T34+[1]agosto!T34+[1]septiembre!T34+[1]octubre!T34+[1]noviembre!T34+[1]diciembre!T34</f>
        <v>0</v>
      </c>
      <c r="V35" s="104">
        <f>[1]enero!U34+[1]febrero!U34+[1]marzo!U34+[1]abril!U34+[1]mayo!U34+[1]junio!U34+[1]julio!U34+[1]agosto!U34+[1]septiembre!U34+[1]octubre!U34+[1]noviembre!U34+[1]diciembre!U34</f>
        <v>5.78</v>
      </c>
      <c r="W35" s="104">
        <f>[1]enero!V34+[1]febrero!V34+[1]marzo!V34+[1]abril!V34+[1]mayo!V34+[1]junio!V34+[1]julio!V34+[1]agosto!V34+[1]septiembre!V34+[1]octubre!V34+[1]noviembre!V34+[1]diciembre!V34</f>
        <v>100.29</v>
      </c>
      <c r="X35" s="104">
        <f>[1]enero!W34+[1]febrero!W34+[1]marzo!W34+[1]abril!W34+[1]mayo!W34+[1]junio!W34+[1]julio!W34+[1]agosto!W34+[1]septiembre!W34+[1]octubre!W34+[1]noviembre!W34+[1]diciembre!W34</f>
        <v>0</v>
      </c>
      <c r="Y35" s="114">
        <f>[1]enero!X34+[1]febrero!X34+[1]marzo!X34+[1]abril!X34+[1]mayo!X34+[1]junio!X34+[1]julio!X34+[1]agosto!X34+[1]septiembre!X34+[1]octubre!X34+[1]noviembre!X34+[1]diciembre!X34</f>
        <v>0</v>
      </c>
    </row>
    <row r="36" spans="2:25" s="16" customFormat="1" x14ac:dyDescent="0.2">
      <c r="B36" s="20"/>
      <c r="C36" s="21"/>
      <c r="D36" s="22"/>
      <c r="E36" s="22"/>
      <c r="F36" s="22"/>
      <c r="G36" s="21"/>
      <c r="H36" s="21"/>
      <c r="I36" s="21"/>
      <c r="J36" s="21"/>
      <c r="K36" s="29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5"/>
    </row>
    <row r="37" spans="2:25" x14ac:dyDescent="0.2">
      <c r="B37" s="1" t="s">
        <v>45</v>
      </c>
      <c r="C37" s="1"/>
      <c r="D37" s="13"/>
      <c r="E37" s="13"/>
      <c r="F37" s="13"/>
      <c r="G37" s="13"/>
      <c r="H37" s="13"/>
      <c r="I37" s="13"/>
      <c r="J37" s="13"/>
      <c r="K37" s="14"/>
      <c r="U37" s="49"/>
    </row>
    <row r="38" spans="2:25" x14ac:dyDescent="0.2">
      <c r="C38" s="103"/>
      <c r="D38" s="104"/>
      <c r="E38" s="105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</row>
    <row r="39" spans="2:25" x14ac:dyDescent="0.2"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</row>
    <row r="40" spans="2:25" x14ac:dyDescent="0.2"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</row>
    <row r="41" spans="2:25" x14ac:dyDescent="0.2"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</row>
    <row r="42" spans="2:25" x14ac:dyDescent="0.2"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</row>
    <row r="43" spans="2:25" x14ac:dyDescent="0.2"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</row>
    <row r="44" spans="2:25" x14ac:dyDescent="0.2">
      <c r="B44" s="102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</row>
    <row r="45" spans="2:25" x14ac:dyDescent="0.2">
      <c r="B45" s="102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</row>
    <row r="46" spans="2:25" x14ac:dyDescent="0.2"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</row>
    <row r="47" spans="2:25" x14ac:dyDescent="0.2"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</row>
    <row r="48" spans="2:25" x14ac:dyDescent="0.2"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</row>
    <row r="49" spans="3:25" x14ac:dyDescent="0.2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</row>
    <row r="50" spans="3:25" x14ac:dyDescent="0.2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</row>
    <row r="51" spans="3:25" x14ac:dyDescent="0.2"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</row>
    <row r="52" spans="3:25" x14ac:dyDescent="0.2"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</row>
    <row r="53" spans="3:25" x14ac:dyDescent="0.2"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</row>
    <row r="54" spans="3:25" x14ac:dyDescent="0.2"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</row>
    <row r="55" spans="3:25" x14ac:dyDescent="0.2"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</row>
    <row r="56" spans="3:25" x14ac:dyDescent="0.2"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</row>
    <row r="57" spans="3:25" x14ac:dyDescent="0.2"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</row>
    <row r="58" spans="3:25" x14ac:dyDescent="0.2"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</row>
    <row r="59" spans="3:25" x14ac:dyDescent="0.2"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</row>
    <row r="60" spans="3:25" x14ac:dyDescent="0.2"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</row>
    <row r="61" spans="3:25" x14ac:dyDescent="0.2"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</row>
    <row r="62" spans="3:25" x14ac:dyDescent="0.2"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</row>
    <row r="63" spans="3:25" x14ac:dyDescent="0.2"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</row>
  </sheetData>
  <mergeCells count="6">
    <mergeCell ref="M5:Y5"/>
    <mergeCell ref="B2:K2"/>
    <mergeCell ref="C5:F5"/>
    <mergeCell ref="H5:K5"/>
    <mergeCell ref="B4:K4"/>
    <mergeCell ref="M2:Q2"/>
  </mergeCells>
  <phoneticPr fontId="0" type="noConversion"/>
  <hyperlinks>
    <hyperlink ref="A4" r:id="rId1" xr:uid="{00000000-0004-0000-0000-000000000000}"/>
    <hyperlink ref="A3" r:id="rId2" xr:uid="{00000000-0004-0000-0000-000001000000}"/>
    <hyperlink ref="M2" r:id="rId3" display="Encuesta de satisfacción" xr:uid="{F762EB45-7049-4C67-98A5-B75DB04E2C01}"/>
  </hyperlinks>
  <printOptions gridLinesSet="0"/>
  <pageMargins left="0" right="0" top="0" bottom="0" header="0" footer="0.19685039370078741"/>
  <pageSetup paperSize="9" scale="69" orientation="landscape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04"/>
  <sheetViews>
    <sheetView showGridLines="0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4" width="8.33203125" customWidth="1"/>
  </cols>
  <sheetData>
    <row r="1" spans="1:24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6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49"/>
      <c r="N3" s="49"/>
      <c r="O3" s="49"/>
      <c r="P3" s="2"/>
      <c r="Q3" s="50"/>
      <c r="R3" s="49"/>
      <c r="S3" s="49"/>
      <c r="T3" s="49"/>
      <c r="U3" s="50"/>
      <c r="V3" s="49"/>
      <c r="W3" s="49"/>
      <c r="X3" s="50"/>
    </row>
    <row r="4" spans="1:24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4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4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4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4" s="38" customFormat="1" x14ac:dyDescent="0.2">
      <c r="A8" s="11" t="s">
        <v>54</v>
      </c>
      <c r="B8" s="106">
        <f>SUM(C8:E8)</f>
        <v>13738.685000000001</v>
      </c>
      <c r="C8" s="106">
        <f>C10+C31</f>
        <v>9646.0780000000013</v>
      </c>
      <c r="D8" s="106">
        <f t="shared" ref="D8:E8" si="0">D10+D31</f>
        <v>522.31399999999996</v>
      </c>
      <c r="E8" s="106">
        <f t="shared" si="0"/>
        <v>3570.2930000000001</v>
      </c>
      <c r="F8"/>
      <c r="G8" s="106">
        <f>SUM(H8:J8)</f>
        <v>186306.38799999998</v>
      </c>
      <c r="H8" s="106">
        <f>H10+H31</f>
        <v>107532.067</v>
      </c>
      <c r="I8" s="106">
        <f t="shared" ref="I8:J8" si="1">I10+I31</f>
        <v>55419.271999999997</v>
      </c>
      <c r="J8" s="106">
        <f t="shared" si="1"/>
        <v>23355.049000000003</v>
      </c>
      <c r="K8" s="106"/>
      <c r="L8" s="106">
        <f>SUM(M8:X8)</f>
        <v>82730.972399999999</v>
      </c>
      <c r="M8" s="106">
        <f>M10+M31</f>
        <v>0</v>
      </c>
      <c r="N8" s="106">
        <f>N10+N31</f>
        <v>7949.8407999999999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1871.6975</v>
      </c>
      <c r="S8" s="106">
        <f t="shared" si="2"/>
        <v>43.78</v>
      </c>
      <c r="T8" s="106">
        <f t="shared" si="2"/>
        <v>12006.132599999997</v>
      </c>
      <c r="U8" s="106">
        <f t="shared" si="2"/>
        <v>111.8505</v>
      </c>
      <c r="V8" s="106">
        <f t="shared" si="2"/>
        <v>60747.670999999995</v>
      </c>
      <c r="W8" s="106">
        <f t="shared" si="2"/>
        <v>0</v>
      </c>
      <c r="X8" s="107">
        <f t="shared" si="2"/>
        <v>0</v>
      </c>
    </row>
    <row r="9" spans="1:24" s="38" customFormat="1" x14ac:dyDescent="0.2">
      <c r="A9" s="11"/>
      <c r="B9" s="124"/>
      <c r="C9" s="125"/>
      <c r="D9" s="125"/>
      <c r="E9" s="125"/>
      <c r="F9"/>
      <c r="G9" s="74"/>
      <c r="H9"/>
      <c r="I9"/>
      <c r="J9"/>
      <c r="K9"/>
      <c r="L9" s="74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26"/>
    </row>
    <row r="10" spans="1:24" s="38" customFormat="1" x14ac:dyDescent="0.2">
      <c r="A10" s="11" t="s">
        <v>4</v>
      </c>
      <c r="B10" s="106">
        <f>SUM(C10:E10)</f>
        <v>8021.0830000000014</v>
      </c>
      <c r="C10" s="109">
        <f>SUM(C12:C29)</f>
        <v>4111.0130000000008</v>
      </c>
      <c r="D10" s="109">
        <f t="shared" ref="D10:E10" si="3">SUM(D12:D29)</f>
        <v>516.71600000000001</v>
      </c>
      <c r="E10" s="109">
        <f t="shared" si="3"/>
        <v>3393.3540000000003</v>
      </c>
      <c r="F10"/>
      <c r="G10" s="106">
        <f>SUM(H10:J10)</f>
        <v>143013.019</v>
      </c>
      <c r="H10" s="109">
        <f>SUM(H12:H29)</f>
        <v>73207.554999999993</v>
      </c>
      <c r="I10" s="109">
        <f t="shared" ref="I10:J10" si="4">SUM(I12:I29)</f>
        <v>47489.756000000001</v>
      </c>
      <c r="J10" s="109">
        <f t="shared" si="4"/>
        <v>22315.708000000002</v>
      </c>
      <c r="K10"/>
      <c r="L10" s="109">
        <f>SUM(M10:X10)</f>
        <v>60395.275502022203</v>
      </c>
      <c r="M10" s="109">
        <f>SUM(M12:M29)</f>
        <v>0</v>
      </c>
      <c r="N10" s="109">
        <f>SUM(N12:N29)</f>
        <v>7830.1530125073368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1204.9277883739826</v>
      </c>
      <c r="S10" s="109">
        <f t="shared" si="5"/>
        <v>43.78</v>
      </c>
      <c r="T10" s="109">
        <f t="shared" si="5"/>
        <v>12004.040442986976</v>
      </c>
      <c r="U10" s="109">
        <f t="shared" si="5"/>
        <v>99.282717052345006</v>
      </c>
      <c r="V10" s="109">
        <f t="shared" si="5"/>
        <v>39213.091541101559</v>
      </c>
      <c r="W10" s="109">
        <f t="shared" si="5"/>
        <v>0</v>
      </c>
      <c r="X10" s="110">
        <f t="shared" si="5"/>
        <v>0</v>
      </c>
    </row>
    <row r="11" spans="1:24" s="38" customFormat="1" x14ac:dyDescent="0.2">
      <c r="A11" s="11"/>
      <c r="B11" s="74"/>
      <c r="C11"/>
      <c r="D11"/>
      <c r="E11"/>
      <c r="F11"/>
      <c r="G11" s="124"/>
      <c r="H11"/>
      <c r="I11"/>
      <c r="J11"/>
      <c r="K11"/>
      <c r="L11" s="7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126"/>
    </row>
    <row r="12" spans="1:24" s="38" customFormat="1" x14ac:dyDescent="0.2">
      <c r="A12" s="37" t="s">
        <v>9</v>
      </c>
      <c r="B12" s="106">
        <f>SUM(C12:E12)</f>
        <v>700.26200000000006</v>
      </c>
      <c r="C12" s="113">
        <v>475.93100000000004</v>
      </c>
      <c r="D12" s="113">
        <v>30.16</v>
      </c>
      <c r="E12" s="113">
        <v>194.17099999999999</v>
      </c>
      <c r="F12" s="113"/>
      <c r="G12" s="106">
        <f>SUM(H12:J12)</f>
        <v>24061.812000000002</v>
      </c>
      <c r="H12" s="113">
        <v>7539.7350000000006</v>
      </c>
      <c r="I12" s="113">
        <v>16261.416999999999</v>
      </c>
      <c r="J12" s="113">
        <v>260.65999999999997</v>
      </c>
      <c r="K12"/>
      <c r="L12" s="106">
        <f>SUM(M12:X12)</f>
        <v>1410.7280000000001</v>
      </c>
      <c r="M12" s="113">
        <v>0</v>
      </c>
      <c r="N12" s="113">
        <v>799.36300000000006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388.012</v>
      </c>
      <c r="U12" s="113">
        <v>0</v>
      </c>
      <c r="V12" s="113">
        <v>223.35300000000001</v>
      </c>
      <c r="W12" s="113">
        <v>0</v>
      </c>
      <c r="X12" s="127">
        <v>0</v>
      </c>
    </row>
    <row r="13" spans="1:24" s="38" customFormat="1" x14ac:dyDescent="0.2">
      <c r="A13" s="37" t="s">
        <v>10</v>
      </c>
      <c r="B13" s="106">
        <f t="shared" ref="B13:B29" si="6">SUM(C13:E13)</f>
        <v>0</v>
      </c>
      <c r="C13" s="113">
        <v>0</v>
      </c>
      <c r="D13" s="113">
        <v>0</v>
      </c>
      <c r="E13" s="113">
        <v>0</v>
      </c>
      <c r="F13" s="113"/>
      <c r="G13" s="106">
        <f t="shared" ref="G13:G29" si="7">SUM(H13:J13)</f>
        <v>12996.234</v>
      </c>
      <c r="H13" s="113">
        <v>11872.67</v>
      </c>
      <c r="I13" s="113">
        <v>801.07</v>
      </c>
      <c r="J13" s="113">
        <v>322.49400000000003</v>
      </c>
      <c r="K13"/>
      <c r="L13" s="106">
        <f t="shared" ref="L13:L29" si="8">SUM(M13:X13)</f>
        <v>3399.9930000000004</v>
      </c>
      <c r="M13" s="113">
        <v>0</v>
      </c>
      <c r="N13" s="113">
        <v>62.46</v>
      </c>
      <c r="O13" s="113">
        <v>0</v>
      </c>
      <c r="P13" s="113">
        <v>0</v>
      </c>
      <c r="Q13" s="113">
        <v>0</v>
      </c>
      <c r="R13" s="113">
        <v>144.31299999999999</v>
      </c>
      <c r="S13" s="113">
        <v>0</v>
      </c>
      <c r="T13" s="113">
        <v>2972.28</v>
      </c>
      <c r="U13" s="113">
        <v>0</v>
      </c>
      <c r="V13" s="113">
        <v>220.94</v>
      </c>
      <c r="W13" s="113">
        <v>0</v>
      </c>
      <c r="X13" s="127">
        <v>0</v>
      </c>
    </row>
    <row r="14" spans="1:24" s="38" customFormat="1" x14ac:dyDescent="0.2">
      <c r="A14" s="37" t="s">
        <v>11</v>
      </c>
      <c r="B14" s="106">
        <f t="shared" si="6"/>
        <v>100.214</v>
      </c>
      <c r="C14" s="113">
        <v>87.414000000000001</v>
      </c>
      <c r="D14" s="113">
        <v>6.8</v>
      </c>
      <c r="E14" s="113">
        <v>6</v>
      </c>
      <c r="F14" s="113"/>
      <c r="G14" s="106">
        <f t="shared" si="7"/>
        <v>0</v>
      </c>
      <c r="H14" s="113">
        <v>0</v>
      </c>
      <c r="I14" s="113">
        <v>0</v>
      </c>
      <c r="J14" s="113">
        <v>0</v>
      </c>
      <c r="K14"/>
      <c r="L14" s="106">
        <f t="shared" si="8"/>
        <v>192.33799999999999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43.195999999999998</v>
      </c>
      <c r="U14" s="113">
        <v>0</v>
      </c>
      <c r="V14" s="113">
        <v>149.142</v>
      </c>
      <c r="W14" s="113">
        <v>0</v>
      </c>
      <c r="X14" s="127">
        <v>0</v>
      </c>
    </row>
    <row r="15" spans="1:24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4" s="38" customFormat="1" x14ac:dyDescent="0.2">
      <c r="A16" s="37" t="s">
        <v>13</v>
      </c>
      <c r="B16" s="106">
        <f t="shared" si="6"/>
        <v>220.56400000000002</v>
      </c>
      <c r="C16" s="113">
        <v>220.56400000000002</v>
      </c>
      <c r="D16" s="113">
        <v>0</v>
      </c>
      <c r="E16" s="113">
        <v>0</v>
      </c>
      <c r="F16" s="113"/>
      <c r="G16" s="106">
        <f t="shared" si="7"/>
        <v>10946.993</v>
      </c>
      <c r="H16" s="113">
        <v>10946.993</v>
      </c>
      <c r="I16" s="113">
        <v>0</v>
      </c>
      <c r="J16" s="113">
        <v>0</v>
      </c>
      <c r="K16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4" s="38" customFormat="1" x14ac:dyDescent="0.2">
      <c r="A17" s="37" t="s">
        <v>14</v>
      </c>
      <c r="B17" s="106">
        <f t="shared" si="6"/>
        <v>138.61699999999999</v>
      </c>
      <c r="C17" s="113">
        <v>48.381</v>
      </c>
      <c r="D17" s="113">
        <v>18.895</v>
      </c>
      <c r="E17" s="113">
        <v>71.340999999999994</v>
      </c>
      <c r="F17" s="113"/>
      <c r="G17" s="106">
        <f t="shared" si="7"/>
        <v>0</v>
      </c>
      <c r="H17" s="113">
        <v>0</v>
      </c>
      <c r="I17" s="113">
        <v>0</v>
      </c>
      <c r="J17" s="113">
        <v>0</v>
      </c>
      <c r="K17"/>
      <c r="L17" s="106">
        <f t="shared" si="8"/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3">
        <v>0</v>
      </c>
      <c r="W17" s="113">
        <v>0</v>
      </c>
      <c r="X17" s="127">
        <v>0</v>
      </c>
    </row>
    <row r="18" spans="1:24" s="38" customFormat="1" x14ac:dyDescent="0.2">
      <c r="A18" s="37" t="s">
        <v>15</v>
      </c>
      <c r="B18" s="106">
        <f t="shared" si="6"/>
        <v>34.802</v>
      </c>
      <c r="C18" s="113">
        <v>3.2530000000000001</v>
      </c>
      <c r="D18" s="113">
        <v>0</v>
      </c>
      <c r="E18" s="113">
        <v>31.548999999999999</v>
      </c>
      <c r="F18" s="113"/>
      <c r="G18" s="106">
        <f t="shared" si="7"/>
        <v>23157.726999999999</v>
      </c>
      <c r="H18" s="113">
        <v>1530.57</v>
      </c>
      <c r="I18" s="113">
        <v>5327.7020000000002</v>
      </c>
      <c r="J18" s="113">
        <v>16299.455</v>
      </c>
      <c r="K18"/>
      <c r="L18" s="106">
        <f t="shared" si="8"/>
        <v>5524.994999999999</v>
      </c>
      <c r="M18" s="113">
        <v>0</v>
      </c>
      <c r="N18" s="113">
        <v>909.952</v>
      </c>
      <c r="O18" s="113">
        <v>0</v>
      </c>
      <c r="P18" s="113">
        <v>0</v>
      </c>
      <c r="Q18" s="113">
        <v>0</v>
      </c>
      <c r="R18" s="113">
        <v>197.65800000000002</v>
      </c>
      <c r="S18" s="113">
        <v>0</v>
      </c>
      <c r="T18" s="113">
        <v>3139.3659999999995</v>
      </c>
      <c r="U18" s="113">
        <v>13.36</v>
      </c>
      <c r="V18" s="113">
        <v>1264.6589999999999</v>
      </c>
      <c r="W18" s="113">
        <v>0</v>
      </c>
      <c r="X18" s="127">
        <v>0</v>
      </c>
    </row>
    <row r="19" spans="1:24" s="38" customFormat="1" x14ac:dyDescent="0.2">
      <c r="A19" s="37" t="s">
        <v>16</v>
      </c>
      <c r="B19" s="106">
        <f t="shared" si="6"/>
        <v>129.773</v>
      </c>
      <c r="C19" s="113">
        <v>4.7</v>
      </c>
      <c r="D19" s="113">
        <v>0</v>
      </c>
      <c r="E19" s="113">
        <v>125.07299999999999</v>
      </c>
      <c r="F19" s="113"/>
      <c r="G19" s="106">
        <f t="shared" si="7"/>
        <v>17793.984</v>
      </c>
      <c r="H19" s="113">
        <v>7385.3310000000001</v>
      </c>
      <c r="I19" s="113">
        <v>8488.2999999999993</v>
      </c>
      <c r="J19" s="113">
        <v>1920.3530000000001</v>
      </c>
      <c r="K19"/>
      <c r="L19" s="106">
        <f t="shared" si="8"/>
        <v>4316.7429999999995</v>
      </c>
      <c r="M19" s="113">
        <v>0</v>
      </c>
      <c r="N19" s="113">
        <v>1094.569</v>
      </c>
      <c r="O19" s="113">
        <v>0</v>
      </c>
      <c r="P19" s="113">
        <v>0</v>
      </c>
      <c r="Q19" s="113">
        <v>0</v>
      </c>
      <c r="R19" s="113">
        <v>28.394000000000002</v>
      </c>
      <c r="S19" s="113">
        <v>21.89</v>
      </c>
      <c r="T19" s="113">
        <v>1473.28</v>
      </c>
      <c r="U19" s="113">
        <v>12.962</v>
      </c>
      <c r="V19" s="113">
        <v>1685.6479999999999</v>
      </c>
      <c r="W19" s="113">
        <v>0</v>
      </c>
      <c r="X19" s="127">
        <v>0</v>
      </c>
    </row>
    <row r="20" spans="1:24" s="38" customFormat="1" x14ac:dyDescent="0.2">
      <c r="A20" s="37" t="s">
        <v>17</v>
      </c>
      <c r="B20" s="106">
        <f t="shared" si="6"/>
        <v>313.80799999999999</v>
      </c>
      <c r="C20" s="113">
        <v>131.62200000000001</v>
      </c>
      <c r="D20" s="113">
        <v>3.6509999999999998</v>
      </c>
      <c r="E20" s="113">
        <v>178.535</v>
      </c>
      <c r="F20" s="113"/>
      <c r="G20" s="106">
        <f t="shared" si="7"/>
        <v>8085.5980000000009</v>
      </c>
      <c r="H20" s="113">
        <v>8072.0380000000005</v>
      </c>
      <c r="I20" s="113">
        <v>13.56</v>
      </c>
      <c r="J20" s="113">
        <v>0</v>
      </c>
      <c r="K20"/>
      <c r="L20" s="106">
        <f t="shared" si="8"/>
        <v>1859.0040000000001</v>
      </c>
      <c r="M20" s="113">
        <v>0</v>
      </c>
      <c r="N20" s="113">
        <v>44.191000000000003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1530.6220000000001</v>
      </c>
      <c r="U20" s="113">
        <v>0</v>
      </c>
      <c r="V20" s="113">
        <v>284.19100000000003</v>
      </c>
      <c r="W20" s="113">
        <v>0</v>
      </c>
      <c r="X20" s="127">
        <v>0</v>
      </c>
    </row>
    <row r="21" spans="1:24" s="38" customFormat="1" x14ac:dyDescent="0.2">
      <c r="A21" s="37" t="s">
        <v>18</v>
      </c>
      <c r="B21" s="106">
        <f t="shared" si="6"/>
        <v>595.10800000000006</v>
      </c>
      <c r="C21" s="113">
        <v>499.65899999999999</v>
      </c>
      <c r="D21" s="113">
        <v>11.011000000000001</v>
      </c>
      <c r="E21" s="113">
        <v>84.438000000000002</v>
      </c>
      <c r="F21" s="113"/>
      <c r="G21" s="106">
        <f t="shared" si="7"/>
        <v>16508.717000000001</v>
      </c>
      <c r="H21" s="113">
        <v>11970.417000000001</v>
      </c>
      <c r="I21" s="113">
        <v>3437.4719999999998</v>
      </c>
      <c r="J21" s="113">
        <v>1100.828</v>
      </c>
      <c r="K21"/>
      <c r="L21" s="106">
        <f t="shared" si="8"/>
        <v>2010.0830000000001</v>
      </c>
      <c r="M21" s="113">
        <v>0</v>
      </c>
      <c r="N21" s="113">
        <v>534.96699999999998</v>
      </c>
      <c r="O21" s="113">
        <v>0</v>
      </c>
      <c r="P21" s="113">
        <v>0</v>
      </c>
      <c r="Q21" s="113">
        <v>0</v>
      </c>
      <c r="R21" s="113">
        <v>0</v>
      </c>
      <c r="S21" s="113">
        <v>0</v>
      </c>
      <c r="T21" s="113">
        <v>481.72199999999998</v>
      </c>
      <c r="U21" s="113">
        <v>4.5209999999999999</v>
      </c>
      <c r="V21" s="113">
        <v>988.87300000000005</v>
      </c>
      <c r="W21" s="113">
        <v>0</v>
      </c>
      <c r="X21" s="127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3434.9280000000003</v>
      </c>
      <c r="H22" s="113">
        <v>3382.9070000000002</v>
      </c>
      <c r="I22" s="113">
        <v>52.021000000000001</v>
      </c>
      <c r="J22" s="113">
        <v>0</v>
      </c>
      <c r="K22"/>
      <c r="L22" s="106">
        <f>SUM(M22:X22)</f>
        <v>3954.9119999999998</v>
      </c>
      <c r="M22" s="113">
        <v>0</v>
      </c>
      <c r="N22" s="113">
        <v>7.46</v>
      </c>
      <c r="O22" s="113">
        <v>0</v>
      </c>
      <c r="P22" s="113">
        <v>0</v>
      </c>
      <c r="Q22" s="113">
        <v>0</v>
      </c>
      <c r="R22" s="113">
        <v>154.92099999999999</v>
      </c>
      <c r="S22" s="113">
        <v>0</v>
      </c>
      <c r="T22" s="113">
        <v>571.40700000000004</v>
      </c>
      <c r="U22" s="113">
        <v>0</v>
      </c>
      <c r="V22" s="113">
        <v>3221.1239999999998</v>
      </c>
      <c r="W22" s="113">
        <v>0</v>
      </c>
      <c r="X22" s="127">
        <v>0</v>
      </c>
    </row>
    <row r="23" spans="1:24" s="38" customFormat="1" x14ac:dyDescent="0.2">
      <c r="A23" s="37" t="s">
        <v>20</v>
      </c>
      <c r="B23" s="106">
        <f t="shared" si="6"/>
        <v>2067.3820000000001</v>
      </c>
      <c r="C23" s="113">
        <v>996.30899999999997</v>
      </c>
      <c r="D23" s="113">
        <v>334.60599999999999</v>
      </c>
      <c r="E23" s="113">
        <v>736.46699999999998</v>
      </c>
      <c r="F23" s="113"/>
      <c r="G23" s="106">
        <f t="shared" si="7"/>
        <v>626.33800000000008</v>
      </c>
      <c r="H23" s="113">
        <v>350.68700000000001</v>
      </c>
      <c r="I23" s="113">
        <v>189.023</v>
      </c>
      <c r="J23" s="113">
        <v>86.628</v>
      </c>
      <c r="K23"/>
      <c r="L23" s="106">
        <f t="shared" si="8"/>
        <v>3350.9290000000001</v>
      </c>
      <c r="M23" s="113">
        <v>0</v>
      </c>
      <c r="N23" s="113">
        <v>2289.797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1061.1320000000001</v>
      </c>
      <c r="W23" s="113">
        <v>0</v>
      </c>
      <c r="X23" s="127">
        <v>0</v>
      </c>
    </row>
    <row r="24" spans="1:24" s="38" customFormat="1" x14ac:dyDescent="0.2">
      <c r="A24" s="37" t="s">
        <v>21</v>
      </c>
      <c r="B24" s="106">
        <f t="shared" si="6"/>
        <v>1868.64</v>
      </c>
      <c r="C24" s="113">
        <v>6.26</v>
      </c>
      <c r="D24" s="113">
        <v>0</v>
      </c>
      <c r="E24" s="113">
        <v>1862.38</v>
      </c>
      <c r="F24" s="113"/>
      <c r="G24" s="106">
        <f t="shared" si="7"/>
        <v>3543.1579999999999</v>
      </c>
      <c r="H24" s="113">
        <v>456.339</v>
      </c>
      <c r="I24" s="113">
        <v>2667.14</v>
      </c>
      <c r="J24" s="113">
        <v>419.67899999999997</v>
      </c>
      <c r="K24"/>
      <c r="L24" s="106">
        <f t="shared" si="8"/>
        <v>4698.3140000000003</v>
      </c>
      <c r="M24" s="113">
        <v>0</v>
      </c>
      <c r="N24" s="113">
        <v>1186.3689999999999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584.798</v>
      </c>
      <c r="U24" s="113">
        <v>5.0220000000000002</v>
      </c>
      <c r="V24" s="113">
        <v>2922.125</v>
      </c>
      <c r="W24" s="113">
        <v>0</v>
      </c>
      <c r="X24" s="127">
        <v>0</v>
      </c>
    </row>
    <row r="25" spans="1:24" s="38" customFormat="1" x14ac:dyDescent="0.2">
      <c r="A25" s="37" t="s">
        <v>22</v>
      </c>
      <c r="B25" s="106">
        <f t="shared" si="6"/>
        <v>625.97099999999989</v>
      </c>
      <c r="C25" s="113">
        <v>622.82799999999997</v>
      </c>
      <c r="D25" s="113">
        <v>1.718</v>
      </c>
      <c r="E25" s="113">
        <v>1.425</v>
      </c>
      <c r="F25" s="113"/>
      <c r="G25" s="106">
        <f t="shared" si="7"/>
        <v>16677.607</v>
      </c>
      <c r="H25" s="113">
        <v>8536.8050000000003</v>
      </c>
      <c r="I25" s="113">
        <v>7728.6559999999999</v>
      </c>
      <c r="J25" s="113">
        <v>412.14600000000002</v>
      </c>
      <c r="K25"/>
      <c r="L25" s="106">
        <f t="shared" si="8"/>
        <v>503.04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503.04</v>
      </c>
      <c r="U25" s="113">
        <v>0</v>
      </c>
      <c r="V25" s="113">
        <v>0</v>
      </c>
      <c r="W25" s="113">
        <v>0</v>
      </c>
      <c r="X25" s="127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1709.8309999999999</v>
      </c>
      <c r="H26" s="113">
        <v>286.78699999999998</v>
      </c>
      <c r="I26" s="113">
        <v>1374.32</v>
      </c>
      <c r="J26" s="113">
        <v>48.723999999999997</v>
      </c>
      <c r="K26"/>
      <c r="L26" s="106">
        <f t="shared" si="8"/>
        <v>325.23599999999999</v>
      </c>
      <c r="M26" s="113">
        <v>0</v>
      </c>
      <c r="N26" s="113">
        <v>257.25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13.657</v>
      </c>
      <c r="U26" s="113">
        <v>0</v>
      </c>
      <c r="V26" s="113">
        <v>54.329000000000001</v>
      </c>
      <c r="W26" s="113">
        <v>0</v>
      </c>
      <c r="X26" s="127">
        <v>0</v>
      </c>
    </row>
    <row r="27" spans="1:24" s="38" customFormat="1" x14ac:dyDescent="0.2">
      <c r="A27" s="37" t="s">
        <v>24</v>
      </c>
      <c r="B27" s="106">
        <f t="shared" si="6"/>
        <v>1220.174</v>
      </c>
      <c r="C27" s="113">
        <v>1008.3240000000001</v>
      </c>
      <c r="D27" s="113">
        <v>109.875</v>
      </c>
      <c r="E27" s="113">
        <v>101.97499999999999</v>
      </c>
      <c r="F27" s="113"/>
      <c r="G27" s="106">
        <f t="shared" si="7"/>
        <v>878.13600000000008</v>
      </c>
      <c r="H27" s="113">
        <v>0</v>
      </c>
      <c r="I27" s="113">
        <v>61.865000000000002</v>
      </c>
      <c r="J27" s="113">
        <v>816.27100000000007</v>
      </c>
      <c r="K27"/>
      <c r="L27" s="106">
        <f t="shared" si="8"/>
        <v>508.01499999999999</v>
      </c>
      <c r="M27" s="113">
        <v>0</v>
      </c>
      <c r="N27" s="113">
        <v>450.40300000000002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57.611999999999995</v>
      </c>
      <c r="W27" s="113">
        <v>0</v>
      </c>
      <c r="X27" s="127">
        <v>0</v>
      </c>
    </row>
    <row r="28" spans="1:24" s="38" customFormat="1" x14ac:dyDescent="0.2">
      <c r="A28" s="37" t="s">
        <v>25</v>
      </c>
      <c r="B28" s="106">
        <f t="shared" si="6"/>
        <v>5.7679999999999998</v>
      </c>
      <c r="C28" s="113">
        <v>5.7679999999999998</v>
      </c>
      <c r="D28" s="113">
        <v>0</v>
      </c>
      <c r="E28" s="113">
        <v>0</v>
      </c>
      <c r="F28" s="113"/>
      <c r="G28" s="106">
        <f t="shared" si="7"/>
        <v>2591.9560000000001</v>
      </c>
      <c r="H28" s="113">
        <v>876.27599999999995</v>
      </c>
      <c r="I28" s="113">
        <v>1087.21</v>
      </c>
      <c r="J28" s="113">
        <v>628.47</v>
      </c>
      <c r="K28"/>
      <c r="L28" s="106">
        <f t="shared" si="8"/>
        <v>9.14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9.14</v>
      </c>
      <c r="U28" s="113">
        <v>0</v>
      </c>
      <c r="V28" s="113">
        <v>0</v>
      </c>
      <c r="W28" s="113">
        <v>0</v>
      </c>
      <c r="X28" s="127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0</v>
      </c>
      <c r="H29" s="115">
        <v>0</v>
      </c>
      <c r="I29" s="115">
        <v>0</v>
      </c>
      <c r="J29" s="115">
        <v>0</v>
      </c>
      <c r="K29"/>
      <c r="L29" s="109">
        <f t="shared" si="8"/>
        <v>28331.805502022202</v>
      </c>
      <c r="M29" s="115">
        <v>0</v>
      </c>
      <c r="N29" s="115">
        <v>193.37201250733682</v>
      </c>
      <c r="O29" s="115">
        <v>0</v>
      </c>
      <c r="P29" s="115">
        <v>0</v>
      </c>
      <c r="Q29" s="115">
        <v>0</v>
      </c>
      <c r="R29" s="115">
        <v>679.64178837398254</v>
      </c>
      <c r="S29" s="115">
        <v>21.89</v>
      </c>
      <c r="T29" s="98">
        <v>293.52044298697746</v>
      </c>
      <c r="U29" s="115">
        <v>63.417717052345004</v>
      </c>
      <c r="V29" s="115">
        <v>27079.963541101559</v>
      </c>
      <c r="W29" s="115">
        <v>0</v>
      </c>
      <c r="X29" s="128">
        <v>0</v>
      </c>
    </row>
    <row r="30" spans="1:24" s="38" customFormat="1" x14ac:dyDescent="0.2">
      <c r="A30" s="37"/>
      <c r="B30" s="74"/>
      <c r="C30"/>
      <c r="D30"/>
      <c r="E30"/>
      <c r="F30"/>
      <c r="G30" s="124"/>
      <c r="H30" s="113"/>
      <c r="I30" s="113"/>
      <c r="J30" s="113"/>
      <c r="K30"/>
      <c r="L30" s="7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126"/>
    </row>
    <row r="31" spans="1:24" s="38" customFormat="1" x14ac:dyDescent="0.2">
      <c r="A31" s="11" t="s">
        <v>5</v>
      </c>
      <c r="B31" s="106">
        <f>SUM(C31:E31)</f>
        <v>5717.6020000000008</v>
      </c>
      <c r="C31" s="106">
        <f>SUM(C33:C34)</f>
        <v>5535.0650000000005</v>
      </c>
      <c r="D31" s="106">
        <f t="shared" ref="D31:F31" si="9">SUM(D33:D34)</f>
        <v>5.5979999999999999</v>
      </c>
      <c r="E31" s="106">
        <f t="shared" si="9"/>
        <v>176.93899999999999</v>
      </c>
      <c r="F31" s="106">
        <f t="shared" si="9"/>
        <v>0</v>
      </c>
      <c r="G31" s="106">
        <f>SUM(H31:J31)</f>
        <v>43293.369000000006</v>
      </c>
      <c r="H31" s="130">
        <f>SUM(H33:H34)</f>
        <v>34324.512000000002</v>
      </c>
      <c r="I31" s="130">
        <f t="shared" ref="I31:J31" si="10">SUM(I33:I34)</f>
        <v>7929.5159999999996</v>
      </c>
      <c r="J31" s="130">
        <f t="shared" si="10"/>
        <v>1039.3410000000001</v>
      </c>
      <c r="K31" s="106"/>
      <c r="L31" s="106">
        <f>SUM(M31:X31)</f>
        <v>22335.696897977792</v>
      </c>
      <c r="M31" s="106">
        <f>SUM(M33:M34)</f>
        <v>0</v>
      </c>
      <c r="N31" s="106">
        <f t="shared" ref="N31:X31" si="11">SUM(N33:N34)</f>
        <v>119.68778749266301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666.7697116260174</v>
      </c>
      <c r="S31" s="106">
        <f t="shared" si="11"/>
        <v>0</v>
      </c>
      <c r="T31" s="106">
        <f t="shared" si="11"/>
        <v>2.0921570130221734</v>
      </c>
      <c r="U31" s="106">
        <f t="shared" si="11"/>
        <v>12.567782947654994</v>
      </c>
      <c r="V31" s="106">
        <f t="shared" si="11"/>
        <v>21534.579458898435</v>
      </c>
      <c r="W31" s="106">
        <f t="shared" si="11"/>
        <v>0</v>
      </c>
      <c r="X31" s="106">
        <f t="shared" si="11"/>
        <v>0</v>
      </c>
    </row>
    <row r="32" spans="1:24" s="38" customFormat="1" x14ac:dyDescent="0.2">
      <c r="A32" s="11"/>
      <c r="B32" s="74"/>
      <c r="C32"/>
      <c r="D32"/>
      <c r="E32"/>
      <c r="F32"/>
      <c r="G32" s="124"/>
      <c r="H32" s="131"/>
      <c r="I32" s="131"/>
      <c r="J32" s="131"/>
      <c r="K32"/>
      <c r="L32" s="7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126"/>
    </row>
    <row r="33" spans="1:24" s="38" customFormat="1" x14ac:dyDescent="0.2">
      <c r="A33" s="37" t="s">
        <v>26</v>
      </c>
      <c r="B33" s="106">
        <f t="shared" ref="B33:B34" si="12">SUM(C33:E33)</f>
        <v>2749.5200000000004</v>
      </c>
      <c r="C33" s="113">
        <v>2635.7410000000004</v>
      </c>
      <c r="D33" s="113">
        <v>0.80400000000000005</v>
      </c>
      <c r="E33" s="113">
        <v>112.97499999999999</v>
      </c>
      <c r="F33" s="113"/>
      <c r="G33" s="106">
        <f>SUM(H33:J33)</f>
        <v>12705.203000000001</v>
      </c>
      <c r="H33" s="113">
        <v>5617.8700000000008</v>
      </c>
      <c r="I33" s="113">
        <v>6047.9920000000002</v>
      </c>
      <c r="J33" s="113">
        <v>1039.3410000000001</v>
      </c>
      <c r="K33"/>
      <c r="L33" s="106">
        <f>SUM(M33:X33)</f>
        <v>22331.916897977793</v>
      </c>
      <c r="M33" s="113">
        <v>0</v>
      </c>
      <c r="N33" s="113">
        <v>119.68778749266301</v>
      </c>
      <c r="O33" s="113">
        <v>0</v>
      </c>
      <c r="P33" s="113">
        <v>0</v>
      </c>
      <c r="Q33" s="113">
        <v>0</v>
      </c>
      <c r="R33" s="113">
        <v>666.7697116260174</v>
      </c>
      <c r="S33" s="113">
        <v>0</v>
      </c>
      <c r="T33" s="113">
        <v>2.0921570130221734</v>
      </c>
      <c r="U33" s="113">
        <v>12.567782947654994</v>
      </c>
      <c r="V33" s="113">
        <v>21530.799458898437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2"/>
        <v>2968.0819999999994</v>
      </c>
      <c r="C34" s="113">
        <v>2899.3239999999996</v>
      </c>
      <c r="D34" s="113">
        <v>4.7939999999999996</v>
      </c>
      <c r="E34" s="113">
        <v>63.963999999999999</v>
      </c>
      <c r="F34" s="113"/>
      <c r="G34" s="106">
        <f t="shared" ref="G34" si="13">SUM(H34:J34)</f>
        <v>30588.166000000005</v>
      </c>
      <c r="H34" s="113">
        <v>28706.642000000003</v>
      </c>
      <c r="I34" s="113">
        <v>1881.5239999999999</v>
      </c>
      <c r="J34" s="113">
        <v>0</v>
      </c>
      <c r="K34"/>
      <c r="L34" s="106">
        <f>SUM(M34:X34)</f>
        <v>3.78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3.78</v>
      </c>
      <c r="W34" s="113">
        <v>0</v>
      </c>
      <c r="X34" s="127">
        <v>0</v>
      </c>
    </row>
    <row r="35" spans="1:24" s="38" customFormat="1" x14ac:dyDescent="0.2">
      <c r="A35" s="20"/>
      <c r="B35" s="10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</row>
    <row r="36" spans="1:24" x14ac:dyDescent="0.2">
      <c r="A36" s="1" t="s">
        <v>45</v>
      </c>
    </row>
    <row r="37" spans="1:24" x14ac:dyDescent="0.2">
      <c r="Q37" s="54"/>
      <c r="R37" s="52"/>
    </row>
    <row r="38" spans="1:24" x14ac:dyDescent="0.2">
      <c r="Q38" s="54"/>
      <c r="R38" s="52"/>
    </row>
    <row r="39" spans="1:24" x14ac:dyDescent="0.2">
      <c r="Q39" s="54"/>
      <c r="R39" s="52"/>
    </row>
    <row r="40" spans="1:24" x14ac:dyDescent="0.2">
      <c r="Q40" s="54"/>
      <c r="R40" s="52"/>
    </row>
    <row r="41" spans="1:24" x14ac:dyDescent="0.2">
      <c r="Q41" s="54"/>
      <c r="R41" s="52"/>
    </row>
    <row r="42" spans="1:24" x14ac:dyDescent="0.2">
      <c r="Q42" s="54"/>
      <c r="R42" s="52"/>
    </row>
    <row r="44" spans="1:24" x14ac:dyDescent="0.2">
      <c r="P44" s="2"/>
    </row>
    <row r="61" spans="1:1" x14ac:dyDescent="0.2">
      <c r="A61" s="51"/>
    </row>
    <row r="62" spans="1:1" x14ac:dyDescent="0.2">
      <c r="A62" s="51"/>
    </row>
    <row r="63" spans="1:1" x14ac:dyDescent="0.2">
      <c r="A63" s="51"/>
    </row>
    <row r="64" spans="1:1" x14ac:dyDescent="0.2">
      <c r="A64" s="51"/>
    </row>
    <row r="82" spans="2:4" x14ac:dyDescent="0.2">
      <c r="C82" s="55"/>
      <c r="D82" s="55"/>
    </row>
    <row r="83" spans="2:4" x14ac:dyDescent="0.2">
      <c r="B83" s="56"/>
      <c r="C83" s="56"/>
      <c r="D83" s="56"/>
    </row>
    <row r="84" spans="2:4" x14ac:dyDescent="0.2">
      <c r="B84" s="56"/>
      <c r="C84" s="56"/>
      <c r="D84" s="56"/>
    </row>
    <row r="85" spans="2:4" x14ac:dyDescent="0.2">
      <c r="B85" s="56"/>
      <c r="C85" s="56"/>
      <c r="D85" s="56"/>
    </row>
    <row r="86" spans="2:4" x14ac:dyDescent="0.2">
      <c r="B86" s="56"/>
      <c r="C86" s="56"/>
      <c r="D86" s="56"/>
    </row>
    <row r="87" spans="2:4" x14ac:dyDescent="0.2">
      <c r="B87" s="56"/>
      <c r="C87" s="56"/>
      <c r="D87" s="56"/>
    </row>
    <row r="88" spans="2:4" x14ac:dyDescent="0.2">
      <c r="B88" s="56"/>
      <c r="C88" s="56"/>
      <c r="D88" s="56"/>
    </row>
    <row r="89" spans="2:4" x14ac:dyDescent="0.2">
      <c r="B89" s="56"/>
      <c r="C89" s="56"/>
      <c r="D89" s="56"/>
    </row>
    <row r="90" spans="2:4" x14ac:dyDescent="0.2">
      <c r="B90" s="56"/>
      <c r="C90" s="56"/>
      <c r="D90" s="56"/>
    </row>
    <row r="91" spans="2:4" x14ac:dyDescent="0.2">
      <c r="B91" s="56"/>
      <c r="C91" s="56"/>
      <c r="D91" s="56"/>
    </row>
    <row r="92" spans="2:4" x14ac:dyDescent="0.2">
      <c r="B92" s="56"/>
      <c r="C92" s="56"/>
      <c r="D92" s="56"/>
    </row>
    <row r="93" spans="2:4" x14ac:dyDescent="0.2">
      <c r="B93" s="56"/>
      <c r="C93" s="56"/>
      <c r="D93" s="56"/>
    </row>
    <row r="94" spans="2:4" x14ac:dyDescent="0.2">
      <c r="B94" s="56"/>
      <c r="C94" s="56"/>
      <c r="D94" s="56"/>
    </row>
    <row r="95" spans="2:4" x14ac:dyDescent="0.2">
      <c r="B95" s="56"/>
      <c r="C95" s="56"/>
      <c r="D95" s="56"/>
    </row>
    <row r="96" spans="2:4" x14ac:dyDescent="0.2">
      <c r="B96" s="56"/>
      <c r="C96" s="56"/>
      <c r="D96" s="56"/>
    </row>
    <row r="97" spans="1:4" x14ac:dyDescent="0.2">
      <c r="B97" s="56"/>
      <c r="C97" s="56"/>
      <c r="D97" s="56"/>
    </row>
    <row r="98" spans="1:4" x14ac:dyDescent="0.2">
      <c r="B98" s="56"/>
      <c r="C98" s="56"/>
      <c r="D98" s="56"/>
    </row>
    <row r="99" spans="1:4" x14ac:dyDescent="0.2">
      <c r="B99" s="56"/>
      <c r="C99" s="56"/>
      <c r="D99" s="56"/>
    </row>
    <row r="100" spans="1:4" x14ac:dyDescent="0.2">
      <c r="B100" s="56"/>
      <c r="C100" s="56"/>
      <c r="D100" s="56"/>
    </row>
    <row r="101" spans="1:4" x14ac:dyDescent="0.2">
      <c r="B101" s="56"/>
      <c r="C101" s="56"/>
      <c r="D101" s="56"/>
    </row>
    <row r="102" spans="1:4" x14ac:dyDescent="0.2">
      <c r="A102" s="51"/>
      <c r="B102" s="56"/>
      <c r="C102" s="56"/>
      <c r="D102" s="56"/>
    </row>
    <row r="103" spans="1:4" x14ac:dyDescent="0.2">
      <c r="A103" s="51"/>
      <c r="B103" s="56"/>
      <c r="C103" s="56"/>
      <c r="D103" s="56"/>
    </row>
    <row r="104" spans="1:4" x14ac:dyDescent="0.2">
      <c r="B104" s="56"/>
      <c r="C104" s="56"/>
      <c r="D104" s="56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58"/>
  <sheetViews>
    <sheetView showGridLines="0" topLeftCell="A4" zoomScaleNormal="100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4" width="8.33203125" customWidth="1"/>
  </cols>
  <sheetData>
    <row r="1" spans="1:24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7.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49"/>
      <c r="N3" s="50"/>
      <c r="O3" s="50"/>
      <c r="P3" s="2"/>
      <c r="Q3" s="49"/>
      <c r="R3" s="50"/>
      <c r="S3" s="49"/>
      <c r="T3" s="49"/>
      <c r="U3" s="50"/>
      <c r="V3" s="49"/>
      <c r="W3" s="2"/>
      <c r="X3" s="2"/>
    </row>
    <row r="4" spans="1:24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4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4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4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4" s="38" customFormat="1" x14ac:dyDescent="0.2">
      <c r="A8" s="11" t="s">
        <v>55</v>
      </c>
      <c r="B8" s="106">
        <f>SUM(C8:E8)</f>
        <v>12570.897999999999</v>
      </c>
      <c r="C8" s="106">
        <f>C10+C31</f>
        <v>8244.2150000000001</v>
      </c>
      <c r="D8" s="106">
        <f t="shared" ref="D8:E8" si="0">D10+D31</f>
        <v>455.428</v>
      </c>
      <c r="E8" s="106">
        <f t="shared" si="0"/>
        <v>3871.2549999999997</v>
      </c>
      <c r="F8"/>
      <c r="G8" s="106">
        <f>SUM(H8:J8)</f>
        <v>196874.454</v>
      </c>
      <c r="H8" s="106">
        <f>H10+H31</f>
        <v>111080.19100000001</v>
      </c>
      <c r="I8" s="106">
        <f t="shared" ref="I8:J8" si="1">I10+I31</f>
        <v>58608.594999999994</v>
      </c>
      <c r="J8" s="106">
        <f t="shared" si="1"/>
        <v>27185.668000000009</v>
      </c>
      <c r="K8" s="106"/>
      <c r="L8" s="106">
        <f>SUM(M8:X8)</f>
        <v>97860.743000000002</v>
      </c>
      <c r="M8" s="106">
        <f>M10+M31</f>
        <v>1.8919999999999999</v>
      </c>
      <c r="N8" s="106">
        <f>N10+N31</f>
        <v>8850.5490000000009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2932.4280000000003</v>
      </c>
      <c r="S8" s="106">
        <f t="shared" si="2"/>
        <v>21.537999999999997</v>
      </c>
      <c r="T8" s="106">
        <f t="shared" si="2"/>
        <v>13314.035</v>
      </c>
      <c r="U8" s="106">
        <f t="shared" si="2"/>
        <v>80.938000000000002</v>
      </c>
      <c r="V8" s="106">
        <f t="shared" si="2"/>
        <v>72659.362999999998</v>
      </c>
      <c r="W8" s="106">
        <f t="shared" si="2"/>
        <v>0</v>
      </c>
      <c r="X8" s="107">
        <f t="shared" si="2"/>
        <v>0</v>
      </c>
    </row>
    <row r="9" spans="1:24" s="38" customFormat="1" x14ac:dyDescent="0.2">
      <c r="A9" s="11"/>
      <c r="B9" s="124"/>
      <c r="C9" s="125"/>
      <c r="D9" s="125"/>
      <c r="E9" s="125"/>
      <c r="F9"/>
      <c r="G9" s="74"/>
      <c r="H9"/>
      <c r="I9"/>
      <c r="J9"/>
      <c r="K9"/>
      <c r="L9" s="74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26"/>
    </row>
    <row r="10" spans="1:24" s="38" customFormat="1" x14ac:dyDescent="0.2">
      <c r="A10" s="11" t="s">
        <v>4</v>
      </c>
      <c r="B10" s="106">
        <f>SUM(C10:E10)</f>
        <v>8267.4339999999993</v>
      </c>
      <c r="C10" s="109">
        <f>SUM(C12:C29)</f>
        <v>4192.6509999999998</v>
      </c>
      <c r="D10" s="109">
        <f t="shared" ref="D10:E10" si="3">SUM(D12:D29)</f>
        <v>440.92500000000001</v>
      </c>
      <c r="E10" s="109">
        <f t="shared" si="3"/>
        <v>3633.8579999999997</v>
      </c>
      <c r="F10"/>
      <c r="G10" s="106">
        <f>SUM(H10:J10)</f>
        <v>144319.06800000003</v>
      </c>
      <c r="H10" s="109">
        <f>SUM(H12:H29)</f>
        <v>70174.563000000009</v>
      </c>
      <c r="I10" s="109">
        <f t="shared" ref="I10:J10" si="4">SUM(I12:I29)</f>
        <v>50686.070999999996</v>
      </c>
      <c r="J10" s="109">
        <f t="shared" si="4"/>
        <v>23458.434000000008</v>
      </c>
      <c r="K10"/>
      <c r="L10" s="109">
        <f>SUM(M10:X10)</f>
        <v>72237.558521856627</v>
      </c>
      <c r="M10" s="109">
        <f>SUM(M12:M29)</f>
        <v>1.8919999999999999</v>
      </c>
      <c r="N10" s="109">
        <f>SUM(N12:N29)</f>
        <v>8773.5712667511343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2262.6852452845187</v>
      </c>
      <c r="S10" s="109">
        <f t="shared" si="5"/>
        <v>21.537999999999997</v>
      </c>
      <c r="T10" s="109">
        <f t="shared" si="5"/>
        <v>13273.055485769488</v>
      </c>
      <c r="U10" s="109">
        <f t="shared" si="5"/>
        <v>80.938000000000002</v>
      </c>
      <c r="V10" s="109">
        <f t="shared" si="5"/>
        <v>47823.878524051484</v>
      </c>
      <c r="W10" s="109">
        <f t="shared" si="5"/>
        <v>0</v>
      </c>
      <c r="X10" s="110">
        <f t="shared" si="5"/>
        <v>0</v>
      </c>
    </row>
    <row r="11" spans="1:24" s="38" customFormat="1" x14ac:dyDescent="0.2">
      <c r="A11" s="11"/>
      <c r="B11" s="74"/>
      <c r="C11"/>
      <c r="D11"/>
      <c r="E11"/>
      <c r="F11"/>
      <c r="G11" s="124"/>
      <c r="H11"/>
      <c r="I11"/>
      <c r="J11"/>
      <c r="K11"/>
      <c r="L11" s="7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126"/>
    </row>
    <row r="12" spans="1:24" s="38" customFormat="1" x14ac:dyDescent="0.2">
      <c r="A12" s="37" t="s">
        <v>9</v>
      </c>
      <c r="B12" s="106">
        <f>SUM(C12:E12)</f>
        <v>772.55899999999997</v>
      </c>
      <c r="C12" s="113">
        <v>563.38900000000001</v>
      </c>
      <c r="D12" s="113">
        <v>19.836000000000002</v>
      </c>
      <c r="E12" s="113">
        <v>189.334</v>
      </c>
      <c r="F12" s="113"/>
      <c r="G12" s="106">
        <f>SUM(H12:J12)</f>
        <v>26483.463</v>
      </c>
      <c r="H12" s="113">
        <v>9065.0190000000002</v>
      </c>
      <c r="I12" s="113">
        <v>17158.705999999998</v>
      </c>
      <c r="J12" s="113">
        <v>259.738</v>
      </c>
      <c r="K12"/>
      <c r="L12" s="106">
        <f>SUM(M12:X12)</f>
        <v>1482.7919999999999</v>
      </c>
      <c r="M12" s="113">
        <v>0</v>
      </c>
      <c r="N12" s="113">
        <v>599.26599999999996</v>
      </c>
      <c r="O12" s="113">
        <v>0</v>
      </c>
      <c r="P12" s="113">
        <v>0</v>
      </c>
      <c r="Q12" s="113">
        <v>0</v>
      </c>
      <c r="R12" s="113">
        <v>14.78</v>
      </c>
      <c r="S12" s="113">
        <v>0</v>
      </c>
      <c r="T12" s="113">
        <v>592.74600000000009</v>
      </c>
      <c r="U12" s="113">
        <v>0</v>
      </c>
      <c r="V12" s="113">
        <v>276</v>
      </c>
      <c r="W12" s="113">
        <v>0</v>
      </c>
      <c r="X12" s="127">
        <v>0</v>
      </c>
    </row>
    <row r="13" spans="1:24" s="38" customFormat="1" x14ac:dyDescent="0.2">
      <c r="A13" s="37" t="s">
        <v>10</v>
      </c>
      <c r="B13" s="106">
        <f t="shared" ref="B13:B29" si="6">SUM(C13:E13)</f>
        <v>15.64</v>
      </c>
      <c r="C13" s="113">
        <v>0</v>
      </c>
      <c r="D13" s="113">
        <v>0</v>
      </c>
      <c r="E13" s="113">
        <v>15.64</v>
      </c>
      <c r="F13" s="113"/>
      <c r="G13" s="106">
        <f t="shared" ref="G13:G29" si="7">SUM(H13:J13)</f>
        <v>9734.1179999999986</v>
      </c>
      <c r="H13" s="113">
        <v>8694.7209999999995</v>
      </c>
      <c r="I13" s="113">
        <v>688.36199999999997</v>
      </c>
      <c r="J13" s="113">
        <v>351.03500000000003</v>
      </c>
      <c r="K13"/>
      <c r="L13" s="106">
        <f t="shared" ref="L13:L29" si="8">SUM(M13:X13)</f>
        <v>4032.6800000000003</v>
      </c>
      <c r="M13" s="113">
        <v>0</v>
      </c>
      <c r="N13" s="113">
        <v>143.88399999999999</v>
      </c>
      <c r="O13" s="113">
        <v>0</v>
      </c>
      <c r="P13" s="113">
        <v>0</v>
      </c>
      <c r="Q13" s="113">
        <v>0</v>
      </c>
      <c r="R13" s="113">
        <v>230.24199999999999</v>
      </c>
      <c r="S13" s="113">
        <v>0</v>
      </c>
      <c r="T13" s="113">
        <v>3209.5659999999998</v>
      </c>
      <c r="U13" s="113">
        <v>0</v>
      </c>
      <c r="V13" s="113">
        <v>448.98800000000006</v>
      </c>
      <c r="W13" s="113">
        <v>0</v>
      </c>
      <c r="X13" s="127">
        <v>0</v>
      </c>
    </row>
    <row r="14" spans="1:24" s="38" customFormat="1" x14ac:dyDescent="0.2">
      <c r="A14" s="37" t="s">
        <v>11</v>
      </c>
      <c r="B14" s="106">
        <f t="shared" si="6"/>
        <v>129.935</v>
      </c>
      <c r="C14" s="113">
        <v>111.675</v>
      </c>
      <c r="D14" s="113">
        <v>5.98</v>
      </c>
      <c r="E14" s="113">
        <v>12.28</v>
      </c>
      <c r="F14" s="113"/>
      <c r="G14" s="106">
        <f t="shared" si="7"/>
        <v>0</v>
      </c>
      <c r="H14" s="113">
        <v>0</v>
      </c>
      <c r="I14" s="113">
        <v>0</v>
      </c>
      <c r="J14" s="113">
        <v>0</v>
      </c>
      <c r="K14"/>
      <c r="L14" s="106">
        <f t="shared" si="8"/>
        <v>167.81200000000001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40.4</v>
      </c>
      <c r="U14" s="113">
        <v>0</v>
      </c>
      <c r="V14" s="113">
        <v>127.41200000000001</v>
      </c>
      <c r="W14" s="113">
        <v>0</v>
      </c>
      <c r="X14" s="127">
        <v>0</v>
      </c>
    </row>
    <row r="15" spans="1:24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4" s="38" customFormat="1" x14ac:dyDescent="0.2">
      <c r="A16" s="37" t="s">
        <v>13</v>
      </c>
      <c r="B16" s="106">
        <f t="shared" si="6"/>
        <v>234.643</v>
      </c>
      <c r="C16" s="113">
        <v>234.643</v>
      </c>
      <c r="D16" s="113">
        <v>0</v>
      </c>
      <c r="E16" s="113">
        <v>0</v>
      </c>
      <c r="F16" s="113"/>
      <c r="G16" s="106">
        <f t="shared" si="7"/>
        <v>9722.2890000000007</v>
      </c>
      <c r="H16" s="113">
        <v>9722.2890000000007</v>
      </c>
      <c r="I16" s="113">
        <v>0</v>
      </c>
      <c r="J16" s="113">
        <v>0</v>
      </c>
      <c r="K16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4" s="38" customFormat="1" x14ac:dyDescent="0.2">
      <c r="A17" s="37" t="s">
        <v>14</v>
      </c>
      <c r="B17" s="106">
        <f t="shared" si="6"/>
        <v>132.626</v>
      </c>
      <c r="C17" s="113">
        <v>47.426000000000002</v>
      </c>
      <c r="D17" s="113">
        <v>13.481</v>
      </c>
      <c r="E17" s="113">
        <v>71.718999999999994</v>
      </c>
      <c r="F17" s="113"/>
      <c r="G17" s="106">
        <f t="shared" si="7"/>
        <v>0</v>
      </c>
      <c r="H17" s="113">
        <v>0</v>
      </c>
      <c r="I17" s="113">
        <v>0</v>
      </c>
      <c r="J17" s="113">
        <v>0</v>
      </c>
      <c r="K17"/>
      <c r="L17" s="106">
        <f t="shared" si="8"/>
        <v>13.88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3">
        <v>13.88</v>
      </c>
      <c r="W17" s="113">
        <v>0</v>
      </c>
      <c r="X17" s="127">
        <v>0</v>
      </c>
    </row>
    <row r="18" spans="1:24" s="38" customFormat="1" x14ac:dyDescent="0.2">
      <c r="A18" s="37" t="s">
        <v>15</v>
      </c>
      <c r="B18" s="106">
        <f t="shared" si="6"/>
        <v>53.948999999999998</v>
      </c>
      <c r="C18" s="113">
        <v>17.747999999999998</v>
      </c>
      <c r="D18" s="113">
        <v>0</v>
      </c>
      <c r="E18" s="113">
        <v>36.201000000000001</v>
      </c>
      <c r="F18" s="113"/>
      <c r="G18" s="106">
        <f t="shared" si="7"/>
        <v>23923.394000000004</v>
      </c>
      <c r="H18" s="113">
        <v>1825.105</v>
      </c>
      <c r="I18" s="113">
        <v>5651.9880000000003</v>
      </c>
      <c r="J18" s="113">
        <v>16446.301000000003</v>
      </c>
      <c r="K18"/>
      <c r="L18" s="106">
        <f t="shared" si="8"/>
        <v>5032.665</v>
      </c>
      <c r="M18" s="113">
        <v>0</v>
      </c>
      <c r="N18" s="113">
        <v>1152.8710000000001</v>
      </c>
      <c r="O18" s="113">
        <v>0</v>
      </c>
      <c r="P18" s="113">
        <v>0</v>
      </c>
      <c r="Q18" s="113">
        <v>0</v>
      </c>
      <c r="R18" s="113">
        <v>278.36099999999999</v>
      </c>
      <c r="S18" s="113">
        <v>0</v>
      </c>
      <c r="T18" s="113">
        <v>2465.1089999999999</v>
      </c>
      <c r="U18" s="113">
        <v>0</v>
      </c>
      <c r="V18" s="113">
        <v>1136.3240000000001</v>
      </c>
      <c r="W18" s="113">
        <v>0</v>
      </c>
      <c r="X18" s="127">
        <v>0</v>
      </c>
    </row>
    <row r="19" spans="1:24" s="38" customFormat="1" x14ac:dyDescent="0.2">
      <c r="A19" s="37" t="s">
        <v>16</v>
      </c>
      <c r="B19" s="106">
        <f t="shared" si="6"/>
        <v>151.60499999999999</v>
      </c>
      <c r="C19" s="113">
        <v>0.67600000000000005</v>
      </c>
      <c r="D19" s="113">
        <v>0</v>
      </c>
      <c r="E19" s="113">
        <v>150.929</v>
      </c>
      <c r="F19" s="113"/>
      <c r="G19" s="106">
        <f t="shared" si="7"/>
        <v>14668.476999999997</v>
      </c>
      <c r="H19" s="113">
        <v>3397.0649999999996</v>
      </c>
      <c r="I19" s="113">
        <v>9153.3339999999989</v>
      </c>
      <c r="J19" s="113">
        <v>2118.078</v>
      </c>
      <c r="K19"/>
      <c r="L19" s="106">
        <f t="shared" si="8"/>
        <v>5318.1509999999998</v>
      </c>
      <c r="M19" s="113">
        <v>0</v>
      </c>
      <c r="N19" s="113">
        <v>1302.2950000000001</v>
      </c>
      <c r="O19" s="113">
        <v>0</v>
      </c>
      <c r="P19" s="113">
        <v>0</v>
      </c>
      <c r="Q19" s="113">
        <v>0</v>
      </c>
      <c r="R19" s="113">
        <v>117.095</v>
      </c>
      <c r="S19" s="113">
        <v>19.579999999999998</v>
      </c>
      <c r="T19" s="113">
        <v>1446.1509999999998</v>
      </c>
      <c r="U19" s="113">
        <v>22</v>
      </c>
      <c r="V19" s="113">
        <v>2411.0299999999997</v>
      </c>
      <c r="W19" s="113">
        <v>0</v>
      </c>
      <c r="X19" s="127">
        <v>0</v>
      </c>
    </row>
    <row r="20" spans="1:24" s="38" customFormat="1" x14ac:dyDescent="0.2">
      <c r="A20" s="37" t="s">
        <v>17</v>
      </c>
      <c r="B20" s="106">
        <f t="shared" si="6"/>
        <v>317.23299999999995</v>
      </c>
      <c r="C20" s="113">
        <v>137.84699999999998</v>
      </c>
      <c r="D20" s="113">
        <v>3.375</v>
      </c>
      <c r="E20" s="113">
        <v>176.011</v>
      </c>
      <c r="F20" s="113"/>
      <c r="G20" s="106">
        <f t="shared" si="7"/>
        <v>7101.5909999999994</v>
      </c>
      <c r="H20" s="113">
        <v>7064.7579999999998</v>
      </c>
      <c r="I20" s="113">
        <v>36.832999999999998</v>
      </c>
      <c r="J20" s="113">
        <v>0</v>
      </c>
      <c r="K20"/>
      <c r="L20" s="106">
        <f t="shared" si="8"/>
        <v>2035.0889999999999</v>
      </c>
      <c r="M20" s="113">
        <v>0</v>
      </c>
      <c r="N20" s="113">
        <v>88.551999999999992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1395.318</v>
      </c>
      <c r="U20" s="113">
        <v>0</v>
      </c>
      <c r="V20" s="113">
        <v>551.21899999999994</v>
      </c>
      <c r="W20" s="113">
        <v>0</v>
      </c>
      <c r="X20" s="127">
        <v>0</v>
      </c>
    </row>
    <row r="21" spans="1:24" s="38" customFormat="1" x14ac:dyDescent="0.2">
      <c r="A21" s="37" t="s">
        <v>18</v>
      </c>
      <c r="B21" s="106">
        <f t="shared" si="6"/>
        <v>632.27499999999998</v>
      </c>
      <c r="C21" s="113">
        <v>504.58199999999999</v>
      </c>
      <c r="D21" s="113">
        <v>13.438000000000001</v>
      </c>
      <c r="E21" s="113">
        <v>114.255</v>
      </c>
      <c r="F21" s="113"/>
      <c r="G21" s="106">
        <f t="shared" si="7"/>
        <v>23914.676000000003</v>
      </c>
      <c r="H21" s="113">
        <v>18384.135000000002</v>
      </c>
      <c r="I21" s="113">
        <v>3864.7000000000003</v>
      </c>
      <c r="J21" s="113">
        <v>1665.8409999999999</v>
      </c>
      <c r="K21"/>
      <c r="L21" s="106">
        <f t="shared" si="8"/>
        <v>1613.8789999999999</v>
      </c>
      <c r="M21" s="113">
        <v>0</v>
      </c>
      <c r="N21" s="113">
        <v>589.37400000000002</v>
      </c>
      <c r="O21" s="113">
        <v>0</v>
      </c>
      <c r="P21" s="113">
        <v>0</v>
      </c>
      <c r="Q21" s="113">
        <v>0</v>
      </c>
      <c r="R21" s="113">
        <v>12.9</v>
      </c>
      <c r="S21" s="113">
        <v>0</v>
      </c>
      <c r="T21" s="113">
        <v>149.816</v>
      </c>
      <c r="U21" s="113">
        <v>0</v>
      </c>
      <c r="V21" s="113">
        <v>861.78899999999999</v>
      </c>
      <c r="W21" s="113">
        <v>0</v>
      </c>
      <c r="X21" s="127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1805.4710000000002</v>
      </c>
      <c r="H22" s="113">
        <v>1791.9610000000002</v>
      </c>
      <c r="I22" s="113">
        <v>13.510000000000002</v>
      </c>
      <c r="J22" s="113">
        <v>0</v>
      </c>
      <c r="K22"/>
      <c r="L22" s="106">
        <f>SUM(M22:X22)</f>
        <v>3459.3040000000001</v>
      </c>
      <c r="M22" s="113">
        <v>0</v>
      </c>
      <c r="N22" s="113">
        <v>8.14</v>
      </c>
      <c r="O22" s="113">
        <v>0</v>
      </c>
      <c r="P22" s="113">
        <v>0</v>
      </c>
      <c r="Q22" s="113">
        <v>0</v>
      </c>
      <c r="R22" s="113">
        <v>207.70099999999999</v>
      </c>
      <c r="S22" s="113">
        <v>0</v>
      </c>
      <c r="T22" s="113">
        <v>310.03699999999998</v>
      </c>
      <c r="U22" s="113">
        <v>0</v>
      </c>
      <c r="V22" s="113">
        <v>2933.4259999999999</v>
      </c>
      <c r="W22" s="113">
        <v>0</v>
      </c>
      <c r="X22" s="127">
        <v>0</v>
      </c>
    </row>
    <row r="23" spans="1:24" s="38" customFormat="1" x14ac:dyDescent="0.2">
      <c r="A23" s="37" t="s">
        <v>20</v>
      </c>
      <c r="B23" s="106">
        <f t="shared" si="6"/>
        <v>2107.069</v>
      </c>
      <c r="C23" s="113">
        <v>955.60699999999997</v>
      </c>
      <c r="D23" s="113">
        <v>272.916</v>
      </c>
      <c r="E23" s="113">
        <v>878.54599999999994</v>
      </c>
      <c r="F23" s="113"/>
      <c r="G23" s="106">
        <f t="shared" si="7"/>
        <v>678.61500000000001</v>
      </c>
      <c r="H23" s="113">
        <v>354.25600000000003</v>
      </c>
      <c r="I23" s="113">
        <v>98.022999999999996</v>
      </c>
      <c r="J23" s="113">
        <v>226.33600000000001</v>
      </c>
      <c r="K23"/>
      <c r="L23" s="106">
        <f t="shared" si="8"/>
        <v>3132.558</v>
      </c>
      <c r="M23" s="113">
        <v>0</v>
      </c>
      <c r="N23" s="113">
        <v>1973.539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11.579999999999998</v>
      </c>
      <c r="U23" s="113">
        <v>0</v>
      </c>
      <c r="V23" s="113">
        <v>1147.4389999999999</v>
      </c>
      <c r="W23" s="113">
        <v>0</v>
      </c>
      <c r="X23" s="127">
        <v>0</v>
      </c>
    </row>
    <row r="24" spans="1:24" s="38" customFormat="1" x14ac:dyDescent="0.2">
      <c r="A24" s="37" t="s">
        <v>21</v>
      </c>
      <c r="B24" s="106">
        <f t="shared" si="6"/>
        <v>1940.6079999999999</v>
      </c>
      <c r="C24" s="113">
        <v>0</v>
      </c>
      <c r="D24" s="113">
        <v>0.8</v>
      </c>
      <c r="E24" s="113">
        <v>1939.808</v>
      </c>
      <c r="F24" s="113"/>
      <c r="G24" s="106">
        <f t="shared" si="7"/>
        <v>3627.1559999999999</v>
      </c>
      <c r="H24" s="113">
        <v>493.17099999999999</v>
      </c>
      <c r="I24" s="113">
        <v>2726.2829999999999</v>
      </c>
      <c r="J24" s="113">
        <v>407.702</v>
      </c>
      <c r="K24"/>
      <c r="L24" s="106">
        <f t="shared" si="8"/>
        <v>5170.8889999999992</v>
      </c>
      <c r="M24" s="113">
        <v>1.72</v>
      </c>
      <c r="N24" s="113">
        <v>1251.0730000000001</v>
      </c>
      <c r="O24" s="113">
        <v>0</v>
      </c>
      <c r="P24" s="113">
        <v>0</v>
      </c>
      <c r="Q24" s="113">
        <v>0</v>
      </c>
      <c r="R24" s="113">
        <v>12.68</v>
      </c>
      <c r="S24" s="113">
        <v>0</v>
      </c>
      <c r="T24" s="113">
        <v>1266.3440000000001</v>
      </c>
      <c r="U24" s="113">
        <v>11.22</v>
      </c>
      <c r="V24" s="113">
        <v>2627.8519999999999</v>
      </c>
      <c r="W24" s="113">
        <v>0</v>
      </c>
      <c r="X24" s="127">
        <v>0</v>
      </c>
    </row>
    <row r="25" spans="1:24" s="38" customFormat="1" x14ac:dyDescent="0.2">
      <c r="A25" s="37" t="s">
        <v>22</v>
      </c>
      <c r="B25" s="106">
        <f t="shared" si="6"/>
        <v>645.58799999999997</v>
      </c>
      <c r="C25" s="113">
        <v>633.58199999999999</v>
      </c>
      <c r="D25" s="113">
        <v>1.286</v>
      </c>
      <c r="E25" s="113">
        <v>10.72</v>
      </c>
      <c r="F25" s="113"/>
      <c r="G25" s="106">
        <f t="shared" si="7"/>
        <v>16394.488999999998</v>
      </c>
      <c r="H25" s="113">
        <v>7827.26</v>
      </c>
      <c r="I25" s="113">
        <v>8147.0919999999996</v>
      </c>
      <c r="J25" s="113">
        <v>420.137</v>
      </c>
      <c r="K25"/>
      <c r="L25" s="106">
        <f t="shared" si="8"/>
        <v>475.14600000000002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474.60599999999999</v>
      </c>
      <c r="U25" s="113">
        <v>0</v>
      </c>
      <c r="V25" s="113">
        <v>0.54</v>
      </c>
      <c r="W25" s="113">
        <v>0</v>
      </c>
      <c r="X25" s="127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2314.5240000000003</v>
      </c>
      <c r="H26" s="113">
        <v>419.39400000000001</v>
      </c>
      <c r="I26" s="113">
        <v>1836.107</v>
      </c>
      <c r="J26" s="113">
        <v>59.023000000000003</v>
      </c>
      <c r="K26"/>
      <c r="L26" s="106">
        <f t="shared" si="8"/>
        <v>348.887</v>
      </c>
      <c r="M26" s="113">
        <v>0</v>
      </c>
      <c r="N26" s="113">
        <v>232.06700000000001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102.54</v>
      </c>
      <c r="U26" s="113">
        <v>0</v>
      </c>
      <c r="V26" s="113">
        <v>14.28</v>
      </c>
      <c r="W26" s="113">
        <v>0</v>
      </c>
      <c r="X26" s="127">
        <v>0</v>
      </c>
    </row>
    <row r="27" spans="1:24" s="38" customFormat="1" x14ac:dyDescent="0.2">
      <c r="A27" s="37" t="s">
        <v>24</v>
      </c>
      <c r="B27" s="106">
        <f t="shared" si="6"/>
        <v>1126.761</v>
      </c>
      <c r="C27" s="113">
        <v>978.53300000000002</v>
      </c>
      <c r="D27" s="113">
        <v>109.813</v>
      </c>
      <c r="E27" s="113">
        <v>38.414999999999999</v>
      </c>
      <c r="F27" s="113"/>
      <c r="G27" s="106">
        <f t="shared" si="7"/>
        <v>1006.4490000000001</v>
      </c>
      <c r="H27" s="113">
        <v>0</v>
      </c>
      <c r="I27" s="113">
        <v>65.994</v>
      </c>
      <c r="J27" s="113">
        <v>940.45500000000004</v>
      </c>
      <c r="K27"/>
      <c r="L27" s="106">
        <f t="shared" si="8"/>
        <v>407.13599999999997</v>
      </c>
      <c r="M27" s="113">
        <v>0</v>
      </c>
      <c r="N27" s="113">
        <v>321.73599999999999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85.399999999999991</v>
      </c>
      <c r="W27" s="113">
        <v>0</v>
      </c>
      <c r="X27" s="127">
        <v>0</v>
      </c>
    </row>
    <row r="28" spans="1:24" s="38" customFormat="1" x14ac:dyDescent="0.2">
      <c r="A28" s="37" t="s">
        <v>25</v>
      </c>
      <c r="B28" s="106">
        <f t="shared" si="6"/>
        <v>6.9429999999999996</v>
      </c>
      <c r="C28" s="113">
        <v>6.9429999999999996</v>
      </c>
      <c r="D28" s="113">
        <v>0</v>
      </c>
      <c r="E28" s="113">
        <v>0</v>
      </c>
      <c r="F28" s="113"/>
      <c r="G28" s="106">
        <f t="shared" si="7"/>
        <v>2944.3560000000002</v>
      </c>
      <c r="H28" s="113">
        <v>1135.4290000000001</v>
      </c>
      <c r="I28" s="113">
        <v>1245.1389999999999</v>
      </c>
      <c r="J28" s="113">
        <v>563.78800000000001</v>
      </c>
      <c r="K28"/>
      <c r="L28" s="106">
        <f t="shared" si="8"/>
        <v>21.1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21.1</v>
      </c>
      <c r="U28" s="113">
        <v>0</v>
      </c>
      <c r="V28" s="113">
        <v>0</v>
      </c>
      <c r="W28" s="113">
        <v>0</v>
      </c>
      <c r="X28" s="127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0</v>
      </c>
      <c r="H29" s="115">
        <v>0</v>
      </c>
      <c r="I29" s="115">
        <v>0</v>
      </c>
      <c r="J29" s="115">
        <v>0</v>
      </c>
      <c r="K29"/>
      <c r="L29" s="109">
        <f t="shared" si="8"/>
        <v>39525.590521856619</v>
      </c>
      <c r="M29" s="115">
        <v>0.17199999999999999</v>
      </c>
      <c r="N29" s="115">
        <v>1110.7742667511338</v>
      </c>
      <c r="O29" s="115">
        <v>0</v>
      </c>
      <c r="P29" s="115">
        <v>0</v>
      </c>
      <c r="Q29" s="115">
        <v>0</v>
      </c>
      <c r="R29" s="115">
        <v>1388.9262452845187</v>
      </c>
      <c r="S29" s="115">
        <v>1.958</v>
      </c>
      <c r="T29" s="98">
        <v>1787.742485769488</v>
      </c>
      <c r="U29" s="115">
        <v>47.718000000000004</v>
      </c>
      <c r="V29" s="115">
        <v>35188.299524051479</v>
      </c>
      <c r="W29" s="115">
        <v>0</v>
      </c>
      <c r="X29" s="128">
        <v>0</v>
      </c>
    </row>
    <row r="30" spans="1:24" s="38" customFormat="1" x14ac:dyDescent="0.2">
      <c r="A30" s="37"/>
      <c r="B30" s="74"/>
      <c r="C30"/>
      <c r="D30"/>
      <c r="E30"/>
      <c r="F30"/>
      <c r="G30" s="124"/>
      <c r="H30" s="129"/>
      <c r="I30" s="129"/>
      <c r="J30" s="129"/>
      <c r="K30"/>
      <c r="L30" s="7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126"/>
    </row>
    <row r="31" spans="1:24" s="38" customFormat="1" x14ac:dyDescent="0.2">
      <c r="A31" s="11" t="s">
        <v>5</v>
      </c>
      <c r="B31" s="106">
        <f>SUM(C31:E31)</f>
        <v>4303.4639999999999</v>
      </c>
      <c r="C31" s="106">
        <f>SUM(C33:C34)</f>
        <v>4051.5639999999999</v>
      </c>
      <c r="D31" s="106">
        <f t="shared" ref="D31:E31" si="9">SUM(D33:D34)</f>
        <v>14.503</v>
      </c>
      <c r="E31" s="106">
        <f t="shared" si="9"/>
        <v>237.39700000000002</v>
      </c>
      <c r="F31" s="106"/>
      <c r="G31" s="106">
        <f>SUM(H31:J31)</f>
        <v>52555.385999999991</v>
      </c>
      <c r="H31" s="130">
        <f>SUM(H33:H34)</f>
        <v>40905.627999999997</v>
      </c>
      <c r="I31" s="130">
        <f t="shared" ref="I31:J31" si="10">SUM(I33:I34)</f>
        <v>7922.5239999999994</v>
      </c>
      <c r="J31" s="130">
        <f t="shared" si="10"/>
        <v>3727.2339999999999</v>
      </c>
      <c r="K31" s="106"/>
      <c r="L31" s="106">
        <f>SUM(M31:X31)</f>
        <v>25623.184478143376</v>
      </c>
      <c r="M31" s="106">
        <f>SUM(M33:M34)</f>
        <v>0</v>
      </c>
      <c r="N31" s="106">
        <f t="shared" ref="N31:X31" si="11">SUM(N33:N34)</f>
        <v>76.977733248866201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669.74275471548162</v>
      </c>
      <c r="S31" s="106">
        <f t="shared" si="11"/>
        <v>0</v>
      </c>
      <c r="T31" s="106">
        <f t="shared" si="11"/>
        <v>40.979514230512137</v>
      </c>
      <c r="U31" s="106">
        <f t="shared" si="11"/>
        <v>0</v>
      </c>
      <c r="V31" s="106">
        <f t="shared" si="11"/>
        <v>24835.484475948517</v>
      </c>
      <c r="W31" s="106">
        <f t="shared" si="11"/>
        <v>0</v>
      </c>
      <c r="X31" s="106">
        <f t="shared" si="11"/>
        <v>0</v>
      </c>
    </row>
    <row r="32" spans="1:24" s="38" customFormat="1" x14ac:dyDescent="0.2">
      <c r="A32" s="11"/>
      <c r="B32" s="74"/>
      <c r="C32"/>
      <c r="D32"/>
      <c r="E32"/>
      <c r="F32"/>
      <c r="G32" s="124"/>
      <c r="H32" s="129"/>
      <c r="I32" s="129"/>
      <c r="J32" s="129"/>
      <c r="K32"/>
      <c r="L32" s="7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126"/>
    </row>
    <row r="33" spans="1:24" s="38" customFormat="1" x14ac:dyDescent="0.2">
      <c r="A33" s="37" t="s">
        <v>26</v>
      </c>
      <c r="B33" s="106">
        <f t="shared" ref="B33:B34" si="12">SUM(C33:E33)</f>
        <v>2069.7179999999998</v>
      </c>
      <c r="C33" s="113">
        <v>1857.3429999999998</v>
      </c>
      <c r="D33" s="113">
        <v>2.2079999999999997</v>
      </c>
      <c r="E33" s="113">
        <v>210.16700000000003</v>
      </c>
      <c r="F33" s="113"/>
      <c r="G33" s="106">
        <f>SUM(H33:J33)</f>
        <v>17453.830999999998</v>
      </c>
      <c r="H33" s="113">
        <v>8114.5809999999992</v>
      </c>
      <c r="I33" s="113">
        <v>5612.0159999999996</v>
      </c>
      <c r="J33" s="113">
        <v>3727.2339999999999</v>
      </c>
      <c r="K33"/>
      <c r="L33" s="106">
        <f>SUM(M33:X33)</f>
        <v>25560.404478143377</v>
      </c>
      <c r="M33" s="113">
        <v>0</v>
      </c>
      <c r="N33" s="113">
        <v>76.977733248866201</v>
      </c>
      <c r="O33" s="113">
        <v>0</v>
      </c>
      <c r="P33" s="113">
        <v>0</v>
      </c>
      <c r="Q33" s="113">
        <v>0</v>
      </c>
      <c r="R33" s="113">
        <v>669.74275471548162</v>
      </c>
      <c r="S33" s="113">
        <v>0</v>
      </c>
      <c r="T33" s="113">
        <v>40.979514230512137</v>
      </c>
      <c r="U33" s="113">
        <v>0</v>
      </c>
      <c r="V33" s="113">
        <v>24772.704475948518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2"/>
        <v>2233.7460000000001</v>
      </c>
      <c r="C34" s="113">
        <v>2194.221</v>
      </c>
      <c r="D34" s="113">
        <v>12.295</v>
      </c>
      <c r="E34" s="113">
        <v>27.229999999999997</v>
      </c>
      <c r="F34" s="113"/>
      <c r="G34" s="106">
        <f t="shared" ref="G34" si="13">SUM(H34:J34)</f>
        <v>35101.555</v>
      </c>
      <c r="H34" s="113">
        <v>32791.046999999999</v>
      </c>
      <c r="I34" s="113">
        <v>2310.5079999999998</v>
      </c>
      <c r="J34" s="113">
        <v>0</v>
      </c>
      <c r="K34"/>
      <c r="L34" s="106">
        <f>SUM(M34:X34)</f>
        <v>62.78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62.78</v>
      </c>
      <c r="W34" s="113">
        <v>0</v>
      </c>
      <c r="X34" s="127">
        <v>0</v>
      </c>
    </row>
    <row r="35" spans="1:24" s="38" customFormat="1" x14ac:dyDescent="0.2">
      <c r="A35" s="20"/>
      <c r="B35" s="10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3"/>
    </row>
    <row r="36" spans="1:24" x14ac:dyDescent="0.2">
      <c r="A36" s="1" t="s">
        <v>45</v>
      </c>
    </row>
    <row r="38" spans="1:24" x14ac:dyDescent="0.2">
      <c r="L38" s="78"/>
    </row>
    <row r="58" spans="8:8" x14ac:dyDescent="0.2">
      <c r="H58" s="47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41"/>
  <sheetViews>
    <sheetView showGridLines="0" topLeftCell="A5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4" width="8.33203125" customWidth="1"/>
  </cols>
  <sheetData>
    <row r="1" spans="1:24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7.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49"/>
      <c r="N3" s="49"/>
      <c r="O3" s="50"/>
      <c r="P3" s="2"/>
      <c r="Q3" s="49"/>
      <c r="R3" s="50"/>
      <c r="S3" s="49"/>
      <c r="T3" s="49"/>
      <c r="U3" s="49"/>
      <c r="V3" s="2"/>
      <c r="W3" s="2"/>
      <c r="X3" s="2"/>
    </row>
    <row r="4" spans="1:24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4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4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4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4" s="38" customFormat="1" x14ac:dyDescent="0.2">
      <c r="A8" s="11" t="s">
        <v>56</v>
      </c>
      <c r="B8" s="106">
        <f>SUM(C8:E8)</f>
        <v>12354.395</v>
      </c>
      <c r="C8" s="106">
        <f>C10+C31</f>
        <v>8478.3590000000004</v>
      </c>
      <c r="D8" s="106">
        <f t="shared" ref="D8:E8" si="0">D10+D31</f>
        <v>391.38</v>
      </c>
      <c r="E8" s="106">
        <f t="shared" si="0"/>
        <v>3484.6559999999999</v>
      </c>
      <c r="F8"/>
      <c r="G8" s="106">
        <f>SUM(H8:J8)</f>
        <v>156470.84999999998</v>
      </c>
      <c r="H8" s="106">
        <f>H10+H31</f>
        <v>87214.214999999997</v>
      </c>
      <c r="I8" s="106">
        <f t="shared" ref="I8:J8" si="1">I10+I31</f>
        <v>47620.677999999993</v>
      </c>
      <c r="J8" s="106">
        <f t="shared" si="1"/>
        <v>21635.957000000002</v>
      </c>
      <c r="K8" s="106"/>
      <c r="L8" s="106">
        <f>SUM(M8:X8)</f>
        <v>77613.72099999999</v>
      </c>
      <c r="M8" s="106">
        <f>M10+M31</f>
        <v>0</v>
      </c>
      <c r="N8" s="106">
        <f>N10+N31</f>
        <v>7509.7560000000003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2672.8</v>
      </c>
      <c r="S8" s="106">
        <f t="shared" si="2"/>
        <v>46.26</v>
      </c>
      <c r="T8" s="106">
        <f t="shared" si="2"/>
        <v>11436.245000000001</v>
      </c>
      <c r="U8" s="106">
        <f t="shared" si="2"/>
        <v>94.991</v>
      </c>
      <c r="V8" s="106">
        <f t="shared" si="2"/>
        <v>55853.668999999994</v>
      </c>
      <c r="W8" s="106">
        <f t="shared" si="2"/>
        <v>0</v>
      </c>
      <c r="X8" s="107">
        <f t="shared" si="2"/>
        <v>0</v>
      </c>
    </row>
    <row r="9" spans="1:24" s="38" customFormat="1" x14ac:dyDescent="0.2">
      <c r="A9" s="11"/>
      <c r="B9" s="124"/>
      <c r="C9" s="125"/>
      <c r="D9" s="125"/>
      <c r="E9" s="125"/>
      <c r="F9"/>
      <c r="G9" s="74"/>
      <c r="H9"/>
      <c r="I9"/>
      <c r="J9"/>
      <c r="K9"/>
      <c r="L9" s="74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26"/>
    </row>
    <row r="10" spans="1:24" s="38" customFormat="1" x14ac:dyDescent="0.2">
      <c r="A10" s="11" t="s">
        <v>4</v>
      </c>
      <c r="B10" s="106">
        <f>SUM(C10:E10)</f>
        <v>7516.2060000000001</v>
      </c>
      <c r="C10" s="109">
        <f>SUM(C12:C29)</f>
        <v>3922.402</v>
      </c>
      <c r="D10" s="109">
        <f t="shared" ref="D10:E10" si="3">SUM(D12:D29)</f>
        <v>381.678</v>
      </c>
      <c r="E10" s="109">
        <f t="shared" si="3"/>
        <v>3212.1259999999997</v>
      </c>
      <c r="F10"/>
      <c r="G10" s="106">
        <f>SUM(H10:J10)</f>
        <v>112047.75900000001</v>
      </c>
      <c r="H10" s="109">
        <f>SUM(H12:H29)</f>
        <v>54906.965000000004</v>
      </c>
      <c r="I10" s="109">
        <f t="shared" ref="I10:J10" si="4">SUM(I12:I29)</f>
        <v>40829.924999999996</v>
      </c>
      <c r="J10" s="109">
        <f t="shared" si="4"/>
        <v>16310.869000000001</v>
      </c>
      <c r="K10"/>
      <c r="L10" s="109">
        <f>SUM(M10:X10)</f>
        <v>59241.505241705992</v>
      </c>
      <c r="M10" s="109">
        <f>SUM(M12:M29)</f>
        <v>0</v>
      </c>
      <c r="N10" s="109">
        <f>SUM(N12:N29)</f>
        <v>7427.5309999999999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1741.0310182945309</v>
      </c>
      <c r="S10" s="109">
        <f t="shared" si="5"/>
        <v>46.26</v>
      </c>
      <c r="T10" s="109">
        <f t="shared" si="5"/>
        <v>11406.134</v>
      </c>
      <c r="U10" s="109">
        <f t="shared" si="5"/>
        <v>94.991</v>
      </c>
      <c r="V10" s="109">
        <f t="shared" si="5"/>
        <v>38525.558223411455</v>
      </c>
      <c r="W10" s="109">
        <f t="shared" si="5"/>
        <v>0</v>
      </c>
      <c r="X10" s="110">
        <f t="shared" si="5"/>
        <v>0</v>
      </c>
    </row>
    <row r="11" spans="1:24" s="38" customFormat="1" x14ac:dyDescent="0.2">
      <c r="A11" s="11"/>
      <c r="B11" s="74"/>
      <c r="C11"/>
      <c r="D11"/>
      <c r="E11"/>
      <c r="F11"/>
      <c r="G11" s="124"/>
      <c r="H11"/>
      <c r="I11"/>
      <c r="J11"/>
      <c r="K11"/>
      <c r="L11" s="7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126"/>
    </row>
    <row r="12" spans="1:24" s="38" customFormat="1" x14ac:dyDescent="0.2">
      <c r="A12" s="37" t="s">
        <v>9</v>
      </c>
      <c r="B12" s="106">
        <f>SUM(C12:E12)</f>
        <v>794.64899999999989</v>
      </c>
      <c r="C12" s="113">
        <v>462.32499999999993</v>
      </c>
      <c r="D12" s="113">
        <v>34.930999999999997</v>
      </c>
      <c r="E12" s="113">
        <v>297.39299999999997</v>
      </c>
      <c r="F12" s="113"/>
      <c r="G12" s="106">
        <f>SUM(H12:J12)</f>
        <v>20230.415000000001</v>
      </c>
      <c r="H12" s="113">
        <v>5717.3289999999997</v>
      </c>
      <c r="I12" s="113">
        <v>14336.55</v>
      </c>
      <c r="J12" s="113">
        <v>176.536</v>
      </c>
      <c r="K12" s="47"/>
      <c r="L12" s="106">
        <f>SUM(M12:X12)</f>
        <v>1370.789</v>
      </c>
      <c r="M12" s="113">
        <v>0</v>
      </c>
      <c r="N12" s="113">
        <v>723.91800000000001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442.30200000000002</v>
      </c>
      <c r="U12" s="113">
        <v>0</v>
      </c>
      <c r="V12" s="113">
        <v>204.56900000000002</v>
      </c>
      <c r="W12" s="113">
        <v>0</v>
      </c>
      <c r="X12" s="127">
        <v>0</v>
      </c>
    </row>
    <row r="13" spans="1:24" s="38" customFormat="1" x14ac:dyDescent="0.2">
      <c r="A13" s="37" t="s">
        <v>10</v>
      </c>
      <c r="B13" s="106">
        <f t="shared" ref="B13:B29" si="6">SUM(C13:E13)</f>
        <v>0</v>
      </c>
      <c r="C13" s="113">
        <v>0</v>
      </c>
      <c r="D13" s="113">
        <v>0</v>
      </c>
      <c r="E13" s="113">
        <v>0</v>
      </c>
      <c r="F13" s="113"/>
      <c r="G13" s="106">
        <f t="shared" ref="G13:G29" si="7">SUM(H13:J13)</f>
        <v>5428.2629999999999</v>
      </c>
      <c r="H13" s="113">
        <v>4686.4039999999995</v>
      </c>
      <c r="I13" s="113">
        <v>569.221</v>
      </c>
      <c r="J13" s="113">
        <v>172.63800000000001</v>
      </c>
      <c r="K13" s="47"/>
      <c r="L13" s="106">
        <f t="shared" ref="L13:L29" si="8">SUM(M13:X13)</f>
        <v>4217.6850000000004</v>
      </c>
      <c r="M13" s="113">
        <v>0</v>
      </c>
      <c r="N13" s="113">
        <v>63.927</v>
      </c>
      <c r="O13" s="113">
        <v>0</v>
      </c>
      <c r="P13" s="113">
        <v>0</v>
      </c>
      <c r="Q13" s="113">
        <v>0</v>
      </c>
      <c r="R13" s="113">
        <v>189.958</v>
      </c>
      <c r="S13" s="113">
        <v>0</v>
      </c>
      <c r="T13" s="113">
        <v>3438.6469999999999</v>
      </c>
      <c r="U13" s="113">
        <v>0</v>
      </c>
      <c r="V13" s="113">
        <v>525.15300000000002</v>
      </c>
      <c r="W13" s="113">
        <v>0</v>
      </c>
      <c r="X13" s="127">
        <v>0</v>
      </c>
    </row>
    <row r="14" spans="1:24" s="38" customFormat="1" x14ac:dyDescent="0.2">
      <c r="A14" s="37" t="s">
        <v>11</v>
      </c>
      <c r="B14" s="106">
        <f t="shared" si="6"/>
        <v>159.87800000000001</v>
      </c>
      <c r="C14" s="113">
        <v>159.86600000000001</v>
      </c>
      <c r="D14" s="113">
        <v>0</v>
      </c>
      <c r="E14" s="113">
        <v>1.2E-2</v>
      </c>
      <c r="F14" s="113"/>
      <c r="G14" s="106">
        <f t="shared" si="7"/>
        <v>93.302000000000007</v>
      </c>
      <c r="H14" s="113">
        <v>93.302000000000007</v>
      </c>
      <c r="I14" s="113">
        <v>0</v>
      </c>
      <c r="J14" s="113">
        <v>0</v>
      </c>
      <c r="K14" s="47"/>
      <c r="L14" s="106">
        <f t="shared" si="8"/>
        <v>174.89300000000003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33.396000000000001</v>
      </c>
      <c r="U14" s="113">
        <v>0</v>
      </c>
      <c r="V14" s="113">
        <v>141.49700000000001</v>
      </c>
      <c r="W14" s="113">
        <v>0</v>
      </c>
      <c r="X14" s="127">
        <v>0</v>
      </c>
    </row>
    <row r="15" spans="1:24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 s="47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4" s="38" customFormat="1" x14ac:dyDescent="0.2">
      <c r="A16" s="37" t="s">
        <v>13</v>
      </c>
      <c r="B16" s="106">
        <f t="shared" si="6"/>
        <v>48.109000000000002</v>
      </c>
      <c r="C16" s="113">
        <v>48.109000000000002</v>
      </c>
      <c r="D16" s="113">
        <v>0</v>
      </c>
      <c r="E16" s="113">
        <v>0</v>
      </c>
      <c r="F16" s="113"/>
      <c r="G16" s="106">
        <f t="shared" si="7"/>
        <v>8903.6660000000011</v>
      </c>
      <c r="H16" s="113">
        <v>8903.6660000000011</v>
      </c>
      <c r="I16" s="113">
        <v>0</v>
      </c>
      <c r="J16" s="113">
        <v>0</v>
      </c>
      <c r="K16" s="47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4" s="38" customFormat="1" x14ac:dyDescent="0.2">
      <c r="A17" s="37" t="s">
        <v>14</v>
      </c>
      <c r="B17" s="106">
        <f t="shared" si="6"/>
        <v>116.768</v>
      </c>
      <c r="C17" s="113">
        <v>62.043999999999997</v>
      </c>
      <c r="D17" s="113">
        <v>10.781000000000001</v>
      </c>
      <c r="E17" s="113">
        <v>43.942999999999998</v>
      </c>
      <c r="F17" s="113"/>
      <c r="G17" s="106">
        <f t="shared" si="7"/>
        <v>1.82</v>
      </c>
      <c r="H17" s="113">
        <v>1.82</v>
      </c>
      <c r="I17" s="113">
        <v>0</v>
      </c>
      <c r="J17" s="113">
        <v>0</v>
      </c>
      <c r="K17" s="47"/>
      <c r="L17" s="106">
        <f t="shared" si="8"/>
        <v>12.56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3">
        <v>12.56</v>
      </c>
      <c r="W17" s="113">
        <v>0</v>
      </c>
      <c r="X17" s="127">
        <v>0</v>
      </c>
    </row>
    <row r="18" spans="1:24" s="38" customFormat="1" x14ac:dyDescent="0.2">
      <c r="A18" s="37" t="s">
        <v>15</v>
      </c>
      <c r="B18" s="106">
        <f t="shared" si="6"/>
        <v>25.691000000000003</v>
      </c>
      <c r="C18" s="113">
        <v>1.2629999999999999</v>
      </c>
      <c r="D18" s="113">
        <v>0.222</v>
      </c>
      <c r="E18" s="113">
        <v>24.206000000000003</v>
      </c>
      <c r="F18" s="113"/>
      <c r="G18" s="106">
        <f t="shared" si="7"/>
        <v>16399.125999999997</v>
      </c>
      <c r="H18" s="113">
        <v>1063.7570000000001</v>
      </c>
      <c r="I18" s="113">
        <v>4338.8629999999994</v>
      </c>
      <c r="J18" s="113">
        <v>10996.505999999999</v>
      </c>
      <c r="K18" s="47"/>
      <c r="L18" s="106">
        <f t="shared" si="8"/>
        <v>5198.1399999999994</v>
      </c>
      <c r="M18" s="113">
        <v>0</v>
      </c>
      <c r="N18" s="113">
        <v>1073.3589999999999</v>
      </c>
      <c r="O18" s="113">
        <v>0</v>
      </c>
      <c r="P18" s="113">
        <v>0</v>
      </c>
      <c r="Q18" s="113">
        <v>0</v>
      </c>
      <c r="R18" s="113">
        <v>271.452</v>
      </c>
      <c r="S18" s="113">
        <v>0</v>
      </c>
      <c r="T18" s="113">
        <v>2950.5709999999995</v>
      </c>
      <c r="U18" s="113">
        <v>0</v>
      </c>
      <c r="V18" s="113">
        <v>902.75800000000004</v>
      </c>
      <c r="W18" s="113">
        <v>0</v>
      </c>
      <c r="X18" s="127">
        <v>0</v>
      </c>
    </row>
    <row r="19" spans="1:24" s="38" customFormat="1" x14ac:dyDescent="0.2">
      <c r="A19" s="37" t="s">
        <v>16</v>
      </c>
      <c r="B19" s="106">
        <f t="shared" si="6"/>
        <v>107.477</v>
      </c>
      <c r="C19" s="113">
        <v>1.5389999999999999</v>
      </c>
      <c r="D19" s="113">
        <v>0.02</v>
      </c>
      <c r="E19" s="113">
        <v>105.91800000000001</v>
      </c>
      <c r="F19" s="113"/>
      <c r="G19" s="106">
        <f t="shared" si="7"/>
        <v>9809.9410000000007</v>
      </c>
      <c r="H19" s="113">
        <v>644.12199999999996</v>
      </c>
      <c r="I19" s="113">
        <v>7500.2169999999996</v>
      </c>
      <c r="J19" s="113">
        <v>1665.6020000000001</v>
      </c>
      <c r="K19" s="47"/>
      <c r="L19" s="106">
        <f t="shared" si="8"/>
        <v>4960.7040000000006</v>
      </c>
      <c r="M19" s="113">
        <v>0</v>
      </c>
      <c r="N19" s="113">
        <v>1207.5520000000001</v>
      </c>
      <c r="O19" s="113">
        <v>0</v>
      </c>
      <c r="P19" s="113">
        <v>0</v>
      </c>
      <c r="Q19" s="113">
        <v>0</v>
      </c>
      <c r="R19" s="113">
        <v>39.639000000000003</v>
      </c>
      <c r="S19" s="113">
        <v>46.26</v>
      </c>
      <c r="T19" s="113">
        <v>1635.6210000000001</v>
      </c>
      <c r="U19" s="113">
        <v>28.695</v>
      </c>
      <c r="V19" s="113">
        <v>2002.9370000000001</v>
      </c>
      <c r="W19" s="113">
        <v>0</v>
      </c>
      <c r="X19" s="127">
        <v>0</v>
      </c>
    </row>
    <row r="20" spans="1:24" s="38" customFormat="1" x14ac:dyDescent="0.2">
      <c r="A20" s="37" t="s">
        <v>17</v>
      </c>
      <c r="B20" s="106">
        <f t="shared" si="6"/>
        <v>278.80799999999999</v>
      </c>
      <c r="C20" s="113">
        <v>143.90299999999999</v>
      </c>
      <c r="D20" s="113">
        <v>3.7009999999999996</v>
      </c>
      <c r="E20" s="113">
        <v>131.20400000000001</v>
      </c>
      <c r="F20" s="113"/>
      <c r="G20" s="106">
        <f t="shared" si="7"/>
        <v>4764.4419999999991</v>
      </c>
      <c r="H20" s="113">
        <v>4751.6449999999995</v>
      </c>
      <c r="I20" s="113">
        <v>12.797000000000001</v>
      </c>
      <c r="J20" s="113">
        <v>0</v>
      </c>
      <c r="K20" s="47"/>
      <c r="L20" s="106">
        <f t="shared" si="8"/>
        <v>1785.5239999999999</v>
      </c>
      <c r="M20" s="113">
        <v>0</v>
      </c>
      <c r="N20" s="113">
        <v>112.212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892.96899999999994</v>
      </c>
      <c r="U20" s="113">
        <v>0</v>
      </c>
      <c r="V20" s="113">
        <v>780.34300000000007</v>
      </c>
      <c r="W20" s="113">
        <v>0</v>
      </c>
      <c r="X20" s="127">
        <v>0</v>
      </c>
    </row>
    <row r="21" spans="1:24" s="38" customFormat="1" x14ac:dyDescent="0.2">
      <c r="A21" s="37" t="s">
        <v>18</v>
      </c>
      <c r="B21" s="106">
        <f t="shared" si="6"/>
        <v>734.32600000000002</v>
      </c>
      <c r="C21" s="113">
        <v>600.77499999999998</v>
      </c>
      <c r="D21" s="113">
        <v>4.3939999999999992</v>
      </c>
      <c r="E21" s="113">
        <v>129.15700000000001</v>
      </c>
      <c r="F21" s="113"/>
      <c r="G21" s="106">
        <f t="shared" si="7"/>
        <v>24453.917000000001</v>
      </c>
      <c r="H21" s="113">
        <v>20999.190999999999</v>
      </c>
      <c r="I21" s="113">
        <v>2341.4499999999998</v>
      </c>
      <c r="J21" s="113">
        <v>1113.2760000000001</v>
      </c>
      <c r="K21" s="47"/>
      <c r="L21" s="106">
        <f t="shared" si="8"/>
        <v>1641.7269999999999</v>
      </c>
      <c r="M21" s="113">
        <v>0</v>
      </c>
      <c r="N21" s="113">
        <v>583.68899999999996</v>
      </c>
      <c r="O21" s="113">
        <v>0</v>
      </c>
      <c r="P21" s="113">
        <v>0</v>
      </c>
      <c r="Q21" s="113">
        <v>0</v>
      </c>
      <c r="R21" s="113">
        <v>0</v>
      </c>
      <c r="S21" s="113">
        <v>0</v>
      </c>
      <c r="T21" s="113">
        <v>294.98599999999999</v>
      </c>
      <c r="U21" s="113">
        <v>0</v>
      </c>
      <c r="V21" s="113">
        <v>763.05200000000002</v>
      </c>
      <c r="W21" s="113">
        <v>0</v>
      </c>
      <c r="X21" s="127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695.096</v>
      </c>
      <c r="H22" s="113">
        <v>629.40700000000004</v>
      </c>
      <c r="I22" s="113">
        <v>41.908999999999999</v>
      </c>
      <c r="J22" s="113">
        <v>23.78</v>
      </c>
      <c r="K22" s="47"/>
      <c r="L22" s="106">
        <f>SUM(M22:X22)</f>
        <v>3617.0239999999999</v>
      </c>
      <c r="M22" s="113">
        <v>0</v>
      </c>
      <c r="N22" s="113">
        <v>6.34</v>
      </c>
      <c r="O22" s="113">
        <v>0</v>
      </c>
      <c r="P22" s="113">
        <v>0</v>
      </c>
      <c r="Q22" s="113">
        <v>0</v>
      </c>
      <c r="R22" s="113">
        <v>234.065</v>
      </c>
      <c r="S22" s="113">
        <v>0</v>
      </c>
      <c r="T22" s="113">
        <v>410.65500000000003</v>
      </c>
      <c r="U22" s="113">
        <v>0</v>
      </c>
      <c r="V22" s="113">
        <v>2965.9639999999999</v>
      </c>
      <c r="W22" s="113">
        <v>0</v>
      </c>
      <c r="X22" s="127">
        <v>0</v>
      </c>
    </row>
    <row r="23" spans="1:24" s="38" customFormat="1" x14ac:dyDescent="0.2">
      <c r="A23" s="37" t="s">
        <v>20</v>
      </c>
      <c r="B23" s="106">
        <f t="shared" si="6"/>
        <v>1678.1409999999998</v>
      </c>
      <c r="C23" s="113">
        <v>865.947</v>
      </c>
      <c r="D23" s="113">
        <v>228.18200000000002</v>
      </c>
      <c r="E23" s="113">
        <v>584.01199999999994</v>
      </c>
      <c r="F23" s="113"/>
      <c r="G23" s="106">
        <f t="shared" si="7"/>
        <v>607.673</v>
      </c>
      <c r="H23" s="113">
        <v>330.25</v>
      </c>
      <c r="I23" s="113">
        <v>9.452</v>
      </c>
      <c r="J23" s="113">
        <v>267.971</v>
      </c>
      <c r="K23" s="47"/>
      <c r="L23" s="106">
        <f t="shared" si="8"/>
        <v>3133.2519999999995</v>
      </c>
      <c r="M23" s="113">
        <v>0</v>
      </c>
      <c r="N23" s="113">
        <v>1924.0149999999999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1209.2369999999999</v>
      </c>
      <c r="W23" s="113">
        <v>0</v>
      </c>
      <c r="X23" s="127">
        <v>0</v>
      </c>
    </row>
    <row r="24" spans="1:24" s="38" customFormat="1" x14ac:dyDescent="0.2">
      <c r="A24" s="37" t="s">
        <v>21</v>
      </c>
      <c r="B24" s="106">
        <f t="shared" si="6"/>
        <v>1754.9490000000001</v>
      </c>
      <c r="C24" s="113">
        <v>5.67</v>
      </c>
      <c r="D24" s="113">
        <v>0</v>
      </c>
      <c r="E24" s="113">
        <v>1749.279</v>
      </c>
      <c r="F24" s="113"/>
      <c r="G24" s="106">
        <f t="shared" si="7"/>
        <v>2573.7919999999995</v>
      </c>
      <c r="H24" s="113">
        <v>124.392</v>
      </c>
      <c r="I24" s="113">
        <v>2152.7489999999998</v>
      </c>
      <c r="J24" s="113">
        <v>296.65100000000001</v>
      </c>
      <c r="K24" s="47"/>
      <c r="L24" s="106">
        <f t="shared" si="8"/>
        <v>4282.9889999999996</v>
      </c>
      <c r="M24" s="113">
        <v>0</v>
      </c>
      <c r="N24" s="113">
        <v>1023.611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784.51900000000001</v>
      </c>
      <c r="U24" s="113">
        <v>13.09</v>
      </c>
      <c r="V24" s="113">
        <v>2461.7689999999998</v>
      </c>
      <c r="W24" s="113">
        <v>0</v>
      </c>
      <c r="X24" s="127">
        <v>0</v>
      </c>
    </row>
    <row r="25" spans="1:24" s="38" customFormat="1" x14ac:dyDescent="0.2">
      <c r="A25" s="37" t="s">
        <v>22</v>
      </c>
      <c r="B25" s="106">
        <f t="shared" si="6"/>
        <v>665.01699999999994</v>
      </c>
      <c r="C25" s="113">
        <v>663.11699999999996</v>
      </c>
      <c r="D25" s="113">
        <v>1.9</v>
      </c>
      <c r="E25" s="113">
        <v>0</v>
      </c>
      <c r="F25" s="113"/>
      <c r="G25" s="106">
        <f t="shared" si="7"/>
        <v>13245.134</v>
      </c>
      <c r="H25" s="113">
        <v>5864.9260000000004</v>
      </c>
      <c r="I25" s="113">
        <v>7135.174</v>
      </c>
      <c r="J25" s="113">
        <v>245.03399999999999</v>
      </c>
      <c r="K25" s="47"/>
      <c r="L25" s="106">
        <f t="shared" si="8"/>
        <v>461.14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461.14</v>
      </c>
      <c r="U25" s="113">
        <v>0</v>
      </c>
      <c r="V25" s="113">
        <v>0</v>
      </c>
      <c r="W25" s="113">
        <v>0</v>
      </c>
      <c r="X25" s="127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1722.5930000000001</v>
      </c>
      <c r="H26" s="113">
        <v>287.69900000000001</v>
      </c>
      <c r="I26" s="113">
        <v>1336.722</v>
      </c>
      <c r="J26" s="113">
        <v>98.171999999999997</v>
      </c>
      <c r="K26" s="47"/>
      <c r="L26" s="106">
        <f t="shared" si="8"/>
        <v>305.91399999999999</v>
      </c>
      <c r="M26" s="113">
        <v>0</v>
      </c>
      <c r="N26" s="113">
        <v>223.36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61.328000000000003</v>
      </c>
      <c r="U26" s="113">
        <v>0</v>
      </c>
      <c r="V26" s="113">
        <v>21.225999999999999</v>
      </c>
      <c r="W26" s="113">
        <v>0</v>
      </c>
      <c r="X26" s="127">
        <v>0</v>
      </c>
    </row>
    <row r="27" spans="1:24" s="38" customFormat="1" x14ac:dyDescent="0.2">
      <c r="A27" s="37" t="s">
        <v>24</v>
      </c>
      <c r="B27" s="106">
        <f t="shared" si="6"/>
        <v>1145.6860000000001</v>
      </c>
      <c r="C27" s="113">
        <v>901.13700000000006</v>
      </c>
      <c r="D27" s="113">
        <v>97.546999999999997</v>
      </c>
      <c r="E27" s="113">
        <v>147.00200000000001</v>
      </c>
      <c r="F27" s="113"/>
      <c r="G27" s="106">
        <f t="shared" si="7"/>
        <v>935.33900000000006</v>
      </c>
      <c r="H27" s="113">
        <v>0.60899999999999999</v>
      </c>
      <c r="I27" s="113">
        <v>19.542999999999999</v>
      </c>
      <c r="J27" s="113">
        <v>915.18700000000001</v>
      </c>
      <c r="K27" s="47"/>
      <c r="L27" s="106">
        <f t="shared" si="8"/>
        <v>540.57299999999998</v>
      </c>
      <c r="M27" s="113">
        <v>0</v>
      </c>
      <c r="N27" s="113">
        <v>485.548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55.024999999999999</v>
      </c>
      <c r="W27" s="113">
        <v>0</v>
      </c>
      <c r="X27" s="127">
        <v>0</v>
      </c>
    </row>
    <row r="28" spans="1:24" s="38" customFormat="1" x14ac:dyDescent="0.2">
      <c r="A28" s="37" t="s">
        <v>25</v>
      </c>
      <c r="B28" s="106">
        <f t="shared" si="6"/>
        <v>6.7069999999999999</v>
      </c>
      <c r="C28" s="113">
        <v>6.7069999999999999</v>
      </c>
      <c r="D28" s="113">
        <v>0</v>
      </c>
      <c r="E28" s="113">
        <v>0</v>
      </c>
      <c r="F28" s="113"/>
      <c r="G28" s="106">
        <f t="shared" si="7"/>
        <v>2183.2400000000002</v>
      </c>
      <c r="H28" s="113">
        <v>808.44600000000003</v>
      </c>
      <c r="I28" s="113">
        <v>1035.278</v>
      </c>
      <c r="J28" s="113">
        <v>339.51600000000002</v>
      </c>
      <c r="K28" s="47"/>
      <c r="L28" s="106">
        <f t="shared" si="8"/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0</v>
      </c>
      <c r="U28" s="113">
        <v>0</v>
      </c>
      <c r="V28" s="113">
        <v>0</v>
      </c>
      <c r="W28" s="113">
        <v>0</v>
      </c>
      <c r="X28" s="127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0</v>
      </c>
      <c r="H29" s="115">
        <v>0</v>
      </c>
      <c r="I29" s="115">
        <v>0</v>
      </c>
      <c r="J29" s="115">
        <v>0</v>
      </c>
      <c r="K29"/>
      <c r="L29" s="109">
        <f t="shared" si="8"/>
        <v>27538.591241705988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5">
        <v>1005.9170182945307</v>
      </c>
      <c r="S29" s="115">
        <v>0</v>
      </c>
      <c r="T29" s="98">
        <v>0</v>
      </c>
      <c r="U29" s="115">
        <v>53.206000000000003</v>
      </c>
      <c r="V29" s="115">
        <v>26479.468223411459</v>
      </c>
      <c r="W29" s="115">
        <v>0</v>
      </c>
      <c r="X29" s="128">
        <v>0</v>
      </c>
    </row>
    <row r="30" spans="1:24" s="38" customFormat="1" x14ac:dyDescent="0.2">
      <c r="A30" s="37"/>
      <c r="B30" s="74"/>
      <c r="C30"/>
      <c r="D30"/>
      <c r="E30"/>
      <c r="F30"/>
      <c r="G30" s="124"/>
      <c r="H30" s="129"/>
      <c r="I30" s="129"/>
      <c r="J30" s="129"/>
      <c r="K30"/>
      <c r="L30" s="7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126"/>
    </row>
    <row r="31" spans="1:24" s="38" customFormat="1" x14ac:dyDescent="0.2">
      <c r="A31" s="11" t="s">
        <v>5</v>
      </c>
      <c r="B31" s="106">
        <f>SUM(C31:E31)</f>
        <v>4838.1890000000003</v>
      </c>
      <c r="C31" s="106">
        <f>SUM(C33:C34)</f>
        <v>4555.9570000000003</v>
      </c>
      <c r="D31" s="106">
        <f t="shared" ref="D31:F31" si="9">SUM(D33:D34)</f>
        <v>9.7020000000000017</v>
      </c>
      <c r="E31" s="106">
        <f t="shared" si="9"/>
        <v>272.52999999999997</v>
      </c>
      <c r="F31" s="106">
        <f t="shared" si="9"/>
        <v>0</v>
      </c>
      <c r="G31" s="106">
        <f>SUM(H31:J31)</f>
        <v>44423.090999999993</v>
      </c>
      <c r="H31" s="130">
        <f>SUM(H33:H34)</f>
        <v>32307.249999999993</v>
      </c>
      <c r="I31" s="130">
        <f t="shared" ref="I31:J31" si="10">SUM(I33:I34)</f>
        <v>6790.7529999999997</v>
      </c>
      <c r="J31" s="130">
        <f t="shared" si="10"/>
        <v>5325.0880000000006</v>
      </c>
      <c r="K31" s="106"/>
      <c r="L31" s="106">
        <f>SUM(M31:X31)</f>
        <v>18372.215758294009</v>
      </c>
      <c r="M31" s="106">
        <f>SUM(M33:M34)</f>
        <v>0</v>
      </c>
      <c r="N31" s="106">
        <f t="shared" ref="N31:X31" si="11">SUM(N33:N34)</f>
        <v>82.225000000000009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931.76898170546917</v>
      </c>
      <c r="S31" s="106">
        <f t="shared" si="11"/>
        <v>0</v>
      </c>
      <c r="T31" s="106">
        <f t="shared" si="11"/>
        <v>30.110999999999997</v>
      </c>
      <c r="U31" s="106">
        <f t="shared" si="11"/>
        <v>0</v>
      </c>
      <c r="V31" s="106">
        <f t="shared" si="11"/>
        <v>17328.110776588539</v>
      </c>
      <c r="W31" s="106">
        <f t="shared" si="11"/>
        <v>0</v>
      </c>
      <c r="X31" s="106">
        <f t="shared" si="11"/>
        <v>0</v>
      </c>
    </row>
    <row r="32" spans="1:24" s="38" customFormat="1" x14ac:dyDescent="0.2">
      <c r="A32" s="11"/>
      <c r="B32" s="74"/>
      <c r="C32"/>
      <c r="D32"/>
      <c r="E32"/>
      <c r="F32"/>
      <c r="G32" s="124"/>
      <c r="H32" s="129"/>
      <c r="I32" s="129"/>
      <c r="J32" s="129"/>
      <c r="K32"/>
      <c r="L32" s="74"/>
      <c r="M32" s="47"/>
      <c r="N32" s="47"/>
      <c r="O32" s="47"/>
      <c r="P32" s="113"/>
      <c r="Q32" s="47"/>
      <c r="R32" s="47"/>
      <c r="S32" s="47"/>
      <c r="T32" s="47"/>
      <c r="U32" s="47"/>
      <c r="V32" s="47"/>
      <c r="W32" s="47"/>
      <c r="X32" s="126"/>
    </row>
    <row r="33" spans="1:24" s="38" customFormat="1" x14ac:dyDescent="0.2">
      <c r="A33" s="37" t="s">
        <v>26</v>
      </c>
      <c r="B33" s="106">
        <f t="shared" ref="B33:B34" si="12">SUM(C33:E33)</f>
        <v>2423.953</v>
      </c>
      <c r="C33" s="113">
        <v>2210.2910000000002</v>
      </c>
      <c r="D33" s="113">
        <v>4.5620000000000003</v>
      </c>
      <c r="E33" s="113">
        <v>209.1</v>
      </c>
      <c r="F33" s="113"/>
      <c r="G33" s="106">
        <f>SUM(H33:J33)</f>
        <v>19352.516</v>
      </c>
      <c r="H33" s="113">
        <v>10083.477999999999</v>
      </c>
      <c r="I33" s="113">
        <v>3943.95</v>
      </c>
      <c r="J33" s="113">
        <v>5325.0880000000006</v>
      </c>
      <c r="K33"/>
      <c r="L33" s="106">
        <f>SUM(M33:X33)</f>
        <v>18372.215758294009</v>
      </c>
      <c r="M33" s="113">
        <v>0</v>
      </c>
      <c r="N33" s="113">
        <v>82.225000000000009</v>
      </c>
      <c r="O33" s="113">
        <v>0</v>
      </c>
      <c r="P33" s="113">
        <v>0</v>
      </c>
      <c r="Q33" s="113">
        <v>0</v>
      </c>
      <c r="R33" s="113">
        <v>931.76898170546917</v>
      </c>
      <c r="S33" s="113">
        <v>0</v>
      </c>
      <c r="T33" s="113">
        <v>30.110999999999997</v>
      </c>
      <c r="U33" s="113">
        <v>0</v>
      </c>
      <c r="V33" s="113">
        <v>17328.110776588539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2"/>
        <v>2414.2359999999994</v>
      </c>
      <c r="C34" s="113">
        <v>2345.6659999999997</v>
      </c>
      <c r="D34" s="113">
        <v>5.1400000000000006</v>
      </c>
      <c r="E34" s="113">
        <v>63.43</v>
      </c>
      <c r="F34" s="113"/>
      <c r="G34" s="106">
        <f t="shared" ref="G34" si="13">SUM(H34:J34)</f>
        <v>25070.574999999993</v>
      </c>
      <c r="H34" s="113">
        <v>22223.771999999994</v>
      </c>
      <c r="I34" s="113">
        <v>2846.8029999999999</v>
      </c>
      <c r="J34" s="113">
        <v>0</v>
      </c>
      <c r="K34"/>
      <c r="L34" s="106">
        <f>SUM(M34:X34)</f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0</v>
      </c>
      <c r="W34" s="113">
        <v>0</v>
      </c>
      <c r="X34" s="127">
        <v>0</v>
      </c>
    </row>
    <row r="35" spans="1:24" s="38" customFormat="1" x14ac:dyDescent="0.2">
      <c r="A35" s="20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100"/>
    </row>
    <row r="36" spans="1:24" x14ac:dyDescent="0.2">
      <c r="A36" s="1" t="s">
        <v>45</v>
      </c>
    </row>
    <row r="37" spans="1:24" s="38" customFormat="1" x14ac:dyDescent="0.2">
      <c r="N37" s="79"/>
    </row>
    <row r="38" spans="1:24" s="38" customFormat="1" x14ac:dyDescent="0.2">
      <c r="N38" s="79"/>
      <c r="R38" s="77"/>
    </row>
    <row r="39" spans="1:24" s="38" customFormat="1" x14ac:dyDescent="0.2"/>
    <row r="40" spans="1:24" s="38" customFormat="1" x14ac:dyDescent="0.2"/>
    <row r="41" spans="1:24" s="38" customFormat="1" x14ac:dyDescent="0.2"/>
    <row r="42" spans="1:24" s="38" customFormat="1" x14ac:dyDescent="0.2"/>
    <row r="43" spans="1:24" s="38" customFormat="1" x14ac:dyDescent="0.2"/>
    <row r="44" spans="1:24" s="38" customFormat="1" x14ac:dyDescent="0.2">
      <c r="N44" s="80"/>
    </row>
    <row r="45" spans="1:24" s="38" customFormat="1" x14ac:dyDescent="0.2">
      <c r="L45" s="27"/>
      <c r="M45" s="27"/>
    </row>
    <row r="46" spans="1:24" s="38" customFormat="1" x14ac:dyDescent="0.2"/>
    <row r="47" spans="1:24" s="38" customFormat="1" x14ac:dyDescent="0.2"/>
    <row r="48" spans="1:24" s="38" customFormat="1" x14ac:dyDescent="0.2"/>
    <row r="49" s="38" customFormat="1" x14ac:dyDescent="0.2"/>
    <row r="50" s="38" customFormat="1" x14ac:dyDescent="0.2"/>
    <row r="51" s="38" customFormat="1" x14ac:dyDescent="0.2"/>
    <row r="52" s="38" customFormat="1" x14ac:dyDescent="0.2"/>
    <row r="53" s="38" customFormat="1" x14ac:dyDescent="0.2"/>
    <row r="54" s="38" customFormat="1" x14ac:dyDescent="0.2"/>
    <row r="55" s="38" customFormat="1" x14ac:dyDescent="0.2"/>
    <row r="56" s="38" customFormat="1" x14ac:dyDescent="0.2"/>
    <row r="57" s="38" customFormat="1" x14ac:dyDescent="0.2"/>
    <row r="58" s="38" customFormat="1" x14ac:dyDescent="0.2"/>
    <row r="59" s="38" customFormat="1" x14ac:dyDescent="0.2"/>
    <row r="60" s="38" customFormat="1" x14ac:dyDescent="0.2"/>
    <row r="61" s="38" customFormat="1" x14ac:dyDescent="0.2"/>
    <row r="62" s="38" customFormat="1" x14ac:dyDescent="0.2"/>
    <row r="63" s="38" customFormat="1" x14ac:dyDescent="0.2"/>
    <row r="64" s="38" customFormat="1" x14ac:dyDescent="0.2"/>
    <row r="65" spans="5:5" s="38" customFormat="1" x14ac:dyDescent="0.2"/>
    <row r="66" spans="5:5" s="38" customFormat="1" x14ac:dyDescent="0.2">
      <c r="E66" s="81"/>
    </row>
    <row r="67" spans="5:5" s="38" customFormat="1" x14ac:dyDescent="0.2"/>
    <row r="68" spans="5:5" s="38" customFormat="1" x14ac:dyDescent="0.2"/>
    <row r="69" spans="5:5" s="38" customFormat="1" x14ac:dyDescent="0.2"/>
    <row r="70" spans="5:5" s="38" customFormat="1" x14ac:dyDescent="0.2"/>
    <row r="71" spans="5:5" s="38" customFormat="1" x14ac:dyDescent="0.2"/>
    <row r="72" spans="5:5" s="38" customFormat="1" x14ac:dyDescent="0.2"/>
    <row r="73" spans="5:5" s="38" customFormat="1" x14ac:dyDescent="0.2"/>
    <row r="74" spans="5:5" s="38" customFormat="1" x14ac:dyDescent="0.2"/>
    <row r="75" spans="5:5" s="38" customFormat="1" x14ac:dyDescent="0.2"/>
    <row r="76" spans="5:5" s="38" customFormat="1" x14ac:dyDescent="0.2"/>
    <row r="77" spans="5:5" s="38" customFormat="1" x14ac:dyDescent="0.2"/>
    <row r="78" spans="5:5" s="38" customFormat="1" x14ac:dyDescent="0.2"/>
    <row r="79" spans="5:5" s="38" customFormat="1" x14ac:dyDescent="0.2"/>
    <row r="80" spans="5:5" s="38" customFormat="1" x14ac:dyDescent="0.2"/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70"/>
  <sheetViews>
    <sheetView showGridLines="0" topLeftCell="A5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4" width="8.33203125" customWidth="1"/>
  </cols>
  <sheetData>
    <row r="1" spans="1:24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7.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2"/>
      <c r="N3" s="49"/>
      <c r="O3" s="49"/>
      <c r="P3" s="50"/>
      <c r="Q3" s="49"/>
      <c r="R3" s="49"/>
      <c r="S3" s="49"/>
      <c r="T3" s="49"/>
      <c r="U3" s="49"/>
      <c r="V3" s="2"/>
      <c r="W3" s="2"/>
      <c r="X3" s="2"/>
    </row>
    <row r="4" spans="1:24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4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4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4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4" s="38" customFormat="1" x14ac:dyDescent="0.2">
      <c r="A8" s="11" t="s">
        <v>57</v>
      </c>
      <c r="B8" s="106">
        <f>SUM(C8:E8)</f>
        <v>17061.835253005</v>
      </c>
      <c r="C8" s="106">
        <f>C10+C31</f>
        <v>10713.006256663124</v>
      </c>
      <c r="D8" s="106">
        <f t="shared" ref="D8:E8" si="0">D10+D31</f>
        <v>1077.7020130532385</v>
      </c>
      <c r="E8" s="106">
        <f t="shared" si="0"/>
        <v>5271.1269832886373</v>
      </c>
      <c r="F8"/>
      <c r="G8" s="106">
        <f>SUM(H8:J8)</f>
        <v>176055.875</v>
      </c>
      <c r="H8" s="106">
        <f>H10+H31</f>
        <v>97727.67300000001</v>
      </c>
      <c r="I8" s="106">
        <f t="shared" ref="I8:J8" si="1">I10+I31</f>
        <v>52738.438000000002</v>
      </c>
      <c r="J8" s="106">
        <f t="shared" si="1"/>
        <v>25589.763999999999</v>
      </c>
      <c r="K8" s="106"/>
      <c r="L8" s="106">
        <f>SUM(M8:X8)</f>
        <v>89153.68015</v>
      </c>
      <c r="M8" s="106">
        <f>M10+M31</f>
        <v>0</v>
      </c>
      <c r="N8" s="106">
        <f>N10+N31</f>
        <v>8976.5192000000006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3157.92625</v>
      </c>
      <c r="S8" s="106">
        <f t="shared" si="2"/>
        <v>0</v>
      </c>
      <c r="T8" s="106">
        <f t="shared" si="2"/>
        <v>12172.176500000001</v>
      </c>
      <c r="U8" s="106">
        <f t="shared" si="2"/>
        <v>55</v>
      </c>
      <c r="V8" s="106">
        <f t="shared" si="2"/>
        <v>64792.058199999999</v>
      </c>
      <c r="W8" s="106">
        <f t="shared" si="2"/>
        <v>0</v>
      </c>
      <c r="X8" s="107">
        <f t="shared" si="2"/>
        <v>0</v>
      </c>
    </row>
    <row r="9" spans="1:24" s="38" customFormat="1" x14ac:dyDescent="0.2">
      <c r="A9" s="11"/>
      <c r="B9" s="124"/>
      <c r="C9" s="125"/>
      <c r="D9" s="125"/>
      <c r="E9" s="125"/>
      <c r="F9"/>
      <c r="G9" s="74"/>
      <c r="H9"/>
      <c r="I9"/>
      <c r="J9"/>
      <c r="K9"/>
      <c r="L9" s="74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26"/>
    </row>
    <row r="10" spans="1:24" s="38" customFormat="1" x14ac:dyDescent="0.2">
      <c r="A10" s="11" t="s">
        <v>4</v>
      </c>
      <c r="B10" s="106">
        <f>SUM(C10:E10)</f>
        <v>11504.16626151753</v>
      </c>
      <c r="C10" s="109">
        <f>SUM(C12:C29)</f>
        <v>5387.6438362241352</v>
      </c>
      <c r="D10" s="109">
        <f t="shared" ref="D10:E10" si="3">SUM(D12:D29)</f>
        <v>1039.4838972497926</v>
      </c>
      <c r="E10" s="109">
        <f t="shared" si="3"/>
        <v>5077.0385280436012</v>
      </c>
      <c r="F10"/>
      <c r="G10" s="106">
        <f>SUM(H10:J10)</f>
        <v>122009.038</v>
      </c>
      <c r="H10" s="109">
        <f>SUM(H12:H29)</f>
        <v>58846.007000000005</v>
      </c>
      <c r="I10" s="109">
        <f t="shared" ref="I10:J10" si="4">SUM(I12:I29)</f>
        <v>46108.675999999999</v>
      </c>
      <c r="J10" s="109">
        <f t="shared" si="4"/>
        <v>17054.355</v>
      </c>
      <c r="K10"/>
      <c r="L10" s="109">
        <f>SUM(M10:X10)</f>
        <v>65719.753577551091</v>
      </c>
      <c r="M10" s="109">
        <f>SUM(M12:M29)</f>
        <v>0</v>
      </c>
      <c r="N10" s="109">
        <f>SUM(N12:N29)</f>
        <v>8930.2874880099771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2122.7019057138141</v>
      </c>
      <c r="S10" s="109">
        <f t="shared" si="5"/>
        <v>0</v>
      </c>
      <c r="T10" s="109">
        <f t="shared" si="5"/>
        <v>12166.53968758484</v>
      </c>
      <c r="U10" s="109">
        <f t="shared" si="5"/>
        <v>55</v>
      </c>
      <c r="V10" s="109">
        <f t="shared" si="5"/>
        <v>42445.224496242459</v>
      </c>
      <c r="W10" s="109">
        <f t="shared" si="5"/>
        <v>0</v>
      </c>
      <c r="X10" s="110">
        <f t="shared" si="5"/>
        <v>0</v>
      </c>
    </row>
    <row r="11" spans="1:24" s="38" customFormat="1" x14ac:dyDescent="0.2">
      <c r="A11" s="11"/>
      <c r="B11" s="74"/>
      <c r="C11"/>
      <c r="D11"/>
      <c r="E11"/>
      <c r="F11"/>
      <c r="G11" s="124"/>
      <c r="H11"/>
      <c r="I11"/>
      <c r="J11"/>
      <c r="K11"/>
      <c r="L11" s="7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126"/>
    </row>
    <row r="12" spans="1:24" s="38" customFormat="1" x14ac:dyDescent="0.2">
      <c r="A12" s="37" t="s">
        <v>9</v>
      </c>
      <c r="B12" s="106">
        <f>SUM(C12:E12)</f>
        <v>976.01199999999994</v>
      </c>
      <c r="C12" s="113">
        <v>398.06299999999999</v>
      </c>
      <c r="D12" s="113">
        <v>72.849999999999994</v>
      </c>
      <c r="E12" s="113">
        <v>505.09899999999999</v>
      </c>
      <c r="F12" s="113"/>
      <c r="G12" s="106">
        <f>SUM(H12:J12)</f>
        <v>21952.134999999998</v>
      </c>
      <c r="H12" s="113">
        <v>6752.5190000000002</v>
      </c>
      <c r="I12" s="113">
        <v>15004.052</v>
      </c>
      <c r="J12" s="113">
        <v>195.56399999999999</v>
      </c>
      <c r="K12"/>
      <c r="L12" s="106">
        <f>SUM(M12:X12)</f>
        <v>1209.508</v>
      </c>
      <c r="M12" s="113">
        <v>0</v>
      </c>
      <c r="N12" s="113">
        <v>657.54500000000007</v>
      </c>
      <c r="O12" s="113">
        <v>0</v>
      </c>
      <c r="P12" s="113">
        <v>0</v>
      </c>
      <c r="Q12" s="113">
        <v>0</v>
      </c>
      <c r="R12" s="113">
        <v>2.7989999999999999</v>
      </c>
      <c r="S12" s="113">
        <v>0</v>
      </c>
      <c r="T12" s="113">
        <v>327.63900000000001</v>
      </c>
      <c r="U12" s="113">
        <v>0</v>
      </c>
      <c r="V12" s="113">
        <v>221.52500000000001</v>
      </c>
      <c r="W12" s="113">
        <v>0</v>
      </c>
      <c r="X12" s="127">
        <v>0</v>
      </c>
    </row>
    <row r="13" spans="1:24" s="38" customFormat="1" x14ac:dyDescent="0.2">
      <c r="A13" s="37" t="s">
        <v>10</v>
      </c>
      <c r="B13" s="106">
        <f t="shared" ref="B13:B29" si="6">SUM(C13:E13)</f>
        <v>0</v>
      </c>
      <c r="C13" s="113">
        <v>0</v>
      </c>
      <c r="D13" s="113">
        <v>0</v>
      </c>
      <c r="E13" s="113">
        <v>0</v>
      </c>
      <c r="F13" s="113"/>
      <c r="G13" s="106">
        <f t="shared" ref="G13:G29" si="7">SUM(H13:J13)</f>
        <v>4867.6620000000003</v>
      </c>
      <c r="H13" s="113">
        <v>4078.5770000000002</v>
      </c>
      <c r="I13" s="113">
        <v>628.02599999999995</v>
      </c>
      <c r="J13" s="113">
        <v>161.059</v>
      </c>
      <c r="K13"/>
      <c r="L13" s="106">
        <f t="shared" ref="L13:L29" si="8">SUM(M13:X13)</f>
        <v>4196.3949999999995</v>
      </c>
      <c r="M13" s="113">
        <v>0</v>
      </c>
      <c r="N13" s="113">
        <v>61.92</v>
      </c>
      <c r="O13" s="113">
        <v>0</v>
      </c>
      <c r="P13" s="113">
        <v>0</v>
      </c>
      <c r="Q13" s="113">
        <v>0</v>
      </c>
      <c r="R13" s="113">
        <v>206.09</v>
      </c>
      <c r="S13" s="113">
        <v>0</v>
      </c>
      <c r="T13" s="113">
        <v>3709.9450000000002</v>
      </c>
      <c r="U13" s="113">
        <v>0</v>
      </c>
      <c r="V13" s="113">
        <v>218.44</v>
      </c>
      <c r="W13" s="113">
        <v>0</v>
      </c>
      <c r="X13" s="127">
        <v>0</v>
      </c>
    </row>
    <row r="14" spans="1:24" s="38" customFormat="1" x14ac:dyDescent="0.2">
      <c r="A14" s="37" t="s">
        <v>11</v>
      </c>
      <c r="B14" s="106">
        <f t="shared" si="6"/>
        <v>179.99800000000002</v>
      </c>
      <c r="C14" s="113">
        <v>144.196</v>
      </c>
      <c r="D14" s="113">
        <v>4.1689999999999996</v>
      </c>
      <c r="E14" s="113">
        <v>31.632999999999999</v>
      </c>
      <c r="F14" s="113"/>
      <c r="G14" s="106">
        <f t="shared" si="7"/>
        <v>86.287999999999997</v>
      </c>
      <c r="H14" s="113">
        <v>86.287999999999997</v>
      </c>
      <c r="I14" s="113">
        <v>0</v>
      </c>
      <c r="J14" s="113">
        <v>0</v>
      </c>
      <c r="K14"/>
      <c r="L14" s="106">
        <f t="shared" si="8"/>
        <v>139.50900000000001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9.2620000000000005</v>
      </c>
      <c r="U14" s="113">
        <v>0</v>
      </c>
      <c r="V14" s="113">
        <v>130.24700000000001</v>
      </c>
      <c r="W14" s="113">
        <v>0</v>
      </c>
      <c r="X14" s="127">
        <v>0</v>
      </c>
    </row>
    <row r="15" spans="1:24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4" s="38" customFormat="1" x14ac:dyDescent="0.2">
      <c r="A16" s="37" t="s">
        <v>13</v>
      </c>
      <c r="B16" s="106">
        <f t="shared" si="6"/>
        <v>47.07</v>
      </c>
      <c r="C16" s="113">
        <v>47.07</v>
      </c>
      <c r="D16" s="113">
        <v>0</v>
      </c>
      <c r="E16" s="113">
        <v>0</v>
      </c>
      <c r="F16" s="113"/>
      <c r="G16" s="106">
        <f t="shared" si="7"/>
        <v>10350.82</v>
      </c>
      <c r="H16" s="113">
        <v>10350.82</v>
      </c>
      <c r="I16" s="113">
        <v>0</v>
      </c>
      <c r="J16" s="113">
        <v>0</v>
      </c>
      <c r="K16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4" s="38" customFormat="1" x14ac:dyDescent="0.2">
      <c r="A17" s="37" t="s">
        <v>14</v>
      </c>
      <c r="B17" s="106">
        <f t="shared" si="6"/>
        <v>103.596</v>
      </c>
      <c r="C17" s="113">
        <v>39.087000000000003</v>
      </c>
      <c r="D17" s="113">
        <v>7.3460000000000001</v>
      </c>
      <c r="E17" s="113">
        <v>57.162999999999997</v>
      </c>
      <c r="F17" s="113"/>
      <c r="G17" s="106">
        <f t="shared" si="7"/>
        <v>0</v>
      </c>
      <c r="H17" s="113">
        <v>0</v>
      </c>
      <c r="I17" s="113">
        <v>0</v>
      </c>
      <c r="J17" s="113">
        <v>0</v>
      </c>
      <c r="K17"/>
      <c r="L17" s="106">
        <f t="shared" si="8"/>
        <v>19.181999999999999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2.0089999999999999</v>
      </c>
      <c r="U17" s="113">
        <v>0</v>
      </c>
      <c r="V17" s="113">
        <v>17.172999999999998</v>
      </c>
      <c r="W17" s="113">
        <v>0</v>
      </c>
      <c r="X17" s="127">
        <v>0</v>
      </c>
    </row>
    <row r="18" spans="1:24" s="38" customFormat="1" x14ac:dyDescent="0.2">
      <c r="A18" s="37" t="s">
        <v>15</v>
      </c>
      <c r="B18" s="106">
        <f t="shared" si="6"/>
        <v>98.966999999999999</v>
      </c>
      <c r="C18" s="113">
        <v>10.571999999999999</v>
      </c>
      <c r="D18" s="113">
        <v>0</v>
      </c>
      <c r="E18" s="113">
        <v>88.394999999999996</v>
      </c>
      <c r="F18" s="113"/>
      <c r="G18" s="106">
        <f t="shared" si="7"/>
        <v>15423.743</v>
      </c>
      <c r="H18" s="113">
        <v>522.93499999999995</v>
      </c>
      <c r="I18" s="113">
        <v>4307.8240000000005</v>
      </c>
      <c r="J18" s="113">
        <v>10592.984</v>
      </c>
      <c r="K18"/>
      <c r="L18" s="106">
        <f t="shared" si="8"/>
        <v>5476.5590000000011</v>
      </c>
      <c r="M18" s="113">
        <v>0</v>
      </c>
      <c r="N18" s="113">
        <v>920.48</v>
      </c>
      <c r="O18" s="113">
        <v>0</v>
      </c>
      <c r="P18" s="113">
        <v>0</v>
      </c>
      <c r="Q18" s="113">
        <v>0</v>
      </c>
      <c r="R18" s="113">
        <v>449.37799999999999</v>
      </c>
      <c r="S18" s="113">
        <v>0</v>
      </c>
      <c r="T18" s="113">
        <v>3031.5960000000005</v>
      </c>
      <c r="U18" s="113">
        <v>0</v>
      </c>
      <c r="V18" s="113">
        <v>1075.105</v>
      </c>
      <c r="W18" s="113">
        <v>0</v>
      </c>
      <c r="X18" s="127">
        <v>0</v>
      </c>
    </row>
    <row r="19" spans="1:24" s="38" customFormat="1" x14ac:dyDescent="0.2">
      <c r="A19" s="37" t="s">
        <v>16</v>
      </c>
      <c r="B19" s="106">
        <f t="shared" si="6"/>
        <v>191.97900000000001</v>
      </c>
      <c r="C19" s="113">
        <v>2.15</v>
      </c>
      <c r="D19" s="113">
        <v>0</v>
      </c>
      <c r="E19" s="113">
        <v>189.82900000000001</v>
      </c>
      <c r="F19" s="113"/>
      <c r="G19" s="106">
        <f t="shared" si="7"/>
        <v>10602.805</v>
      </c>
      <c r="H19" s="113">
        <v>290.26799999999997</v>
      </c>
      <c r="I19" s="113">
        <v>8462.268</v>
      </c>
      <c r="J19" s="113">
        <v>1850.269</v>
      </c>
      <c r="K19"/>
      <c r="L19" s="106">
        <f t="shared" si="8"/>
        <v>5063.9679999999998</v>
      </c>
      <c r="M19" s="113">
        <v>0</v>
      </c>
      <c r="N19" s="113">
        <v>1547.117</v>
      </c>
      <c r="O19" s="113">
        <v>0</v>
      </c>
      <c r="P19" s="113">
        <v>0</v>
      </c>
      <c r="Q19" s="113">
        <v>0</v>
      </c>
      <c r="R19" s="113">
        <v>36.002000000000002</v>
      </c>
      <c r="S19" s="113">
        <v>0</v>
      </c>
      <c r="T19" s="113">
        <v>1557.7859999999998</v>
      </c>
      <c r="U19" s="113">
        <v>0</v>
      </c>
      <c r="V19" s="113">
        <v>1923.0629999999999</v>
      </c>
      <c r="W19" s="113">
        <v>0</v>
      </c>
      <c r="X19" s="127">
        <v>0</v>
      </c>
    </row>
    <row r="20" spans="1:24" s="38" customFormat="1" x14ac:dyDescent="0.2">
      <c r="A20" s="37" t="s">
        <v>17</v>
      </c>
      <c r="B20" s="106">
        <f t="shared" si="6"/>
        <v>304.649</v>
      </c>
      <c r="C20" s="113">
        <v>116.137</v>
      </c>
      <c r="D20" s="113">
        <v>3.359</v>
      </c>
      <c r="E20" s="113">
        <v>185.15299999999999</v>
      </c>
      <c r="F20" s="113"/>
      <c r="G20" s="106">
        <f t="shared" si="7"/>
        <v>3859.98</v>
      </c>
      <c r="H20" s="113">
        <v>3824.5819999999999</v>
      </c>
      <c r="I20" s="113">
        <v>35.397999999999996</v>
      </c>
      <c r="J20" s="113">
        <v>0</v>
      </c>
      <c r="K20"/>
      <c r="L20" s="106">
        <f t="shared" si="8"/>
        <v>1894.5239999999999</v>
      </c>
      <c r="M20" s="113">
        <v>0</v>
      </c>
      <c r="N20" s="113">
        <v>111.111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823.69600000000003</v>
      </c>
      <c r="U20" s="113">
        <v>0</v>
      </c>
      <c r="V20" s="113">
        <v>959.71699999999998</v>
      </c>
      <c r="W20" s="113">
        <v>0</v>
      </c>
      <c r="X20" s="127">
        <v>0</v>
      </c>
    </row>
    <row r="21" spans="1:24" s="38" customFormat="1" x14ac:dyDescent="0.2">
      <c r="A21" s="37" t="s">
        <v>18</v>
      </c>
      <c r="B21" s="106">
        <f t="shared" si="6"/>
        <v>781.48199999999997</v>
      </c>
      <c r="C21" s="113">
        <v>657.30099999999993</v>
      </c>
      <c r="D21" s="113">
        <v>11.561999999999999</v>
      </c>
      <c r="E21" s="113">
        <v>112.619</v>
      </c>
      <c r="F21" s="113"/>
      <c r="G21" s="106">
        <f t="shared" si="7"/>
        <v>25803.273000000001</v>
      </c>
      <c r="H21" s="113">
        <v>22649.279000000002</v>
      </c>
      <c r="I21" s="113">
        <v>2405.587</v>
      </c>
      <c r="J21" s="113">
        <v>748.40700000000004</v>
      </c>
      <c r="K21"/>
      <c r="L21" s="106">
        <f t="shared" si="8"/>
        <v>1798.3150000000001</v>
      </c>
      <c r="M21" s="113">
        <v>0</v>
      </c>
      <c r="N21" s="113">
        <v>683.9</v>
      </c>
      <c r="O21" s="113">
        <v>0</v>
      </c>
      <c r="P21" s="113">
        <v>0</v>
      </c>
      <c r="Q21" s="113">
        <v>0</v>
      </c>
      <c r="R21" s="113">
        <v>6.2729999999999997</v>
      </c>
      <c r="S21" s="113">
        <v>0</v>
      </c>
      <c r="T21" s="113">
        <v>240.76400000000001</v>
      </c>
      <c r="U21" s="113">
        <v>0</v>
      </c>
      <c r="V21" s="113">
        <v>867.37800000000004</v>
      </c>
      <c r="W21" s="113">
        <v>0</v>
      </c>
      <c r="X21" s="127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306.39699999999999</v>
      </c>
      <c r="H22" s="113">
        <v>248.08999999999997</v>
      </c>
      <c r="I22" s="113">
        <v>58.307000000000002</v>
      </c>
      <c r="J22" s="113">
        <v>0</v>
      </c>
      <c r="K22"/>
      <c r="L22" s="106">
        <f>SUM(M22:X22)</f>
        <v>3940.7460000000001</v>
      </c>
      <c r="M22" s="113">
        <v>0</v>
      </c>
      <c r="N22" s="113">
        <v>18.167000000000002</v>
      </c>
      <c r="O22" s="113">
        <v>0</v>
      </c>
      <c r="P22" s="113">
        <v>0</v>
      </c>
      <c r="Q22" s="113">
        <v>0</v>
      </c>
      <c r="R22" s="113">
        <v>201.17500000000001</v>
      </c>
      <c r="S22" s="113">
        <v>0</v>
      </c>
      <c r="T22" s="113">
        <v>539.798</v>
      </c>
      <c r="U22" s="113">
        <v>0</v>
      </c>
      <c r="V22" s="113">
        <v>3181.6060000000002</v>
      </c>
      <c r="W22" s="113">
        <v>0</v>
      </c>
      <c r="X22" s="127">
        <v>0</v>
      </c>
    </row>
    <row r="23" spans="1:24" s="38" customFormat="1" x14ac:dyDescent="0.2">
      <c r="A23" s="37" t="s">
        <v>20</v>
      </c>
      <c r="B23" s="106">
        <f t="shared" si="6"/>
        <v>2474.5870000000004</v>
      </c>
      <c r="C23" s="113">
        <v>1337.364</v>
      </c>
      <c r="D23" s="113">
        <v>545.03200000000004</v>
      </c>
      <c r="E23" s="113">
        <v>592.19100000000003</v>
      </c>
      <c r="F23" s="113"/>
      <c r="G23" s="106">
        <f t="shared" si="7"/>
        <v>716.745</v>
      </c>
      <c r="H23" s="113">
        <v>352.47699999999998</v>
      </c>
      <c r="I23" s="113">
        <v>23.722999999999999</v>
      </c>
      <c r="J23" s="113">
        <v>340.54500000000002</v>
      </c>
      <c r="K23"/>
      <c r="L23" s="106">
        <f t="shared" si="8"/>
        <v>3195.5499999999997</v>
      </c>
      <c r="M23" s="113">
        <v>0</v>
      </c>
      <c r="N23" s="113">
        <v>2366.6729999999998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3.3839999999999999</v>
      </c>
      <c r="U23" s="113">
        <v>0</v>
      </c>
      <c r="V23" s="113">
        <v>825.49299999999994</v>
      </c>
      <c r="W23" s="113">
        <v>0</v>
      </c>
      <c r="X23" s="127">
        <v>0</v>
      </c>
    </row>
    <row r="24" spans="1:24" s="38" customFormat="1" x14ac:dyDescent="0.2">
      <c r="A24" s="37" t="s">
        <v>21</v>
      </c>
      <c r="B24" s="106">
        <f t="shared" si="6"/>
        <v>1987.923</v>
      </c>
      <c r="C24" s="113">
        <v>0</v>
      </c>
      <c r="D24" s="113">
        <v>0</v>
      </c>
      <c r="E24" s="113">
        <v>1987.923</v>
      </c>
      <c r="F24" s="113"/>
      <c r="G24" s="106">
        <f t="shared" si="7"/>
        <v>2722.357</v>
      </c>
      <c r="H24" s="113">
        <v>90.034000000000006</v>
      </c>
      <c r="I24" s="113">
        <v>2331.8040000000001</v>
      </c>
      <c r="J24" s="113">
        <v>300.51900000000001</v>
      </c>
      <c r="K24"/>
      <c r="L24" s="106">
        <f t="shared" si="8"/>
        <v>5023.1000000000004</v>
      </c>
      <c r="M24" s="113">
        <v>0</v>
      </c>
      <c r="N24" s="113">
        <v>1382.2429999999999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806.60400000000004</v>
      </c>
      <c r="U24" s="113">
        <v>0</v>
      </c>
      <c r="V24" s="113">
        <v>2834.2530000000002</v>
      </c>
      <c r="W24" s="113">
        <v>0</v>
      </c>
      <c r="X24" s="127">
        <v>0</v>
      </c>
    </row>
    <row r="25" spans="1:24" s="38" customFormat="1" x14ac:dyDescent="0.2">
      <c r="A25" s="37" t="s">
        <v>22</v>
      </c>
      <c r="B25" s="106">
        <f t="shared" si="6"/>
        <v>680.18899999999996</v>
      </c>
      <c r="C25" s="113">
        <v>653.57899999999995</v>
      </c>
      <c r="D25" s="113">
        <v>3.8079999999999998</v>
      </c>
      <c r="E25" s="113">
        <v>22.802</v>
      </c>
      <c r="F25" s="113"/>
      <c r="G25" s="106">
        <f t="shared" si="7"/>
        <v>14014.934999999999</v>
      </c>
      <c r="H25" s="113">
        <v>5680.9849999999997</v>
      </c>
      <c r="I25" s="113">
        <v>7878.585</v>
      </c>
      <c r="J25" s="113">
        <v>455.36500000000001</v>
      </c>
      <c r="K25"/>
      <c r="L25" s="106">
        <f t="shared" si="8"/>
        <v>343.91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343.91</v>
      </c>
      <c r="U25" s="113">
        <v>0</v>
      </c>
      <c r="V25" s="113">
        <v>0</v>
      </c>
      <c r="W25" s="113">
        <v>0</v>
      </c>
      <c r="X25" s="127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1728.6979999999999</v>
      </c>
      <c r="H26" s="113">
        <v>224.11600000000001</v>
      </c>
      <c r="I26" s="113">
        <v>1439.1279999999999</v>
      </c>
      <c r="J26" s="113">
        <v>65.453999999999994</v>
      </c>
      <c r="K26"/>
      <c r="L26" s="106">
        <f t="shared" si="8"/>
        <v>263.85500000000002</v>
      </c>
      <c r="M26" s="113">
        <v>0</v>
      </c>
      <c r="N26" s="113">
        <v>239.202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0</v>
      </c>
      <c r="U26" s="113">
        <v>0</v>
      </c>
      <c r="V26" s="113">
        <v>24.652999999999999</v>
      </c>
      <c r="W26" s="113">
        <v>0</v>
      </c>
      <c r="X26" s="127">
        <v>0</v>
      </c>
    </row>
    <row r="27" spans="1:24" s="38" customFormat="1" x14ac:dyDescent="0.2">
      <c r="A27" s="37" t="s">
        <v>24</v>
      </c>
      <c r="B27" s="106">
        <f t="shared" si="6"/>
        <v>2337.989</v>
      </c>
      <c r="C27" s="113">
        <v>1350.126</v>
      </c>
      <c r="D27" s="113">
        <v>271.08199999999999</v>
      </c>
      <c r="E27" s="113">
        <v>716.78100000000006</v>
      </c>
      <c r="F27" s="113"/>
      <c r="G27" s="106">
        <f t="shared" si="7"/>
        <v>1138.7560000000001</v>
      </c>
      <c r="H27" s="113">
        <v>13.571999999999999</v>
      </c>
      <c r="I27" s="113">
        <v>25.475999999999999</v>
      </c>
      <c r="J27" s="113">
        <v>1099.7080000000001</v>
      </c>
      <c r="K27"/>
      <c r="L27" s="106">
        <f t="shared" si="8"/>
        <v>501.01</v>
      </c>
      <c r="M27" s="113">
        <v>0</v>
      </c>
      <c r="N27" s="113">
        <v>454.44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46.57</v>
      </c>
      <c r="W27" s="113">
        <v>0</v>
      </c>
      <c r="X27" s="127">
        <v>0</v>
      </c>
    </row>
    <row r="28" spans="1:24" s="38" customFormat="1" x14ac:dyDescent="0.2">
      <c r="A28" s="37" t="s">
        <v>25</v>
      </c>
      <c r="B28" s="106">
        <f t="shared" si="6"/>
        <v>8.609</v>
      </c>
      <c r="C28" s="113">
        <v>8.609</v>
      </c>
      <c r="D28" s="113">
        <v>0</v>
      </c>
      <c r="E28" s="113">
        <v>0</v>
      </c>
      <c r="F28" s="113"/>
      <c r="G28" s="106">
        <f t="shared" si="7"/>
        <v>2288.9569999999999</v>
      </c>
      <c r="H28" s="113">
        <v>717.44399999999996</v>
      </c>
      <c r="I28" s="113">
        <v>1186.0450000000001</v>
      </c>
      <c r="J28" s="113">
        <v>385.46800000000002</v>
      </c>
      <c r="K28"/>
      <c r="L28" s="106">
        <f t="shared" si="8"/>
        <v>3.12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0</v>
      </c>
      <c r="U28" s="113">
        <v>0</v>
      </c>
      <c r="V28" s="113">
        <v>3.12</v>
      </c>
      <c r="W28" s="113">
        <v>0</v>
      </c>
      <c r="X28" s="127">
        <v>0</v>
      </c>
    </row>
    <row r="29" spans="1:24" s="38" customFormat="1" x14ac:dyDescent="0.2">
      <c r="A29" s="37" t="s">
        <v>59</v>
      </c>
      <c r="B29" s="106">
        <f t="shared" si="6"/>
        <v>1331.1162615175274</v>
      </c>
      <c r="C29" s="115">
        <v>623.38983622413389</v>
      </c>
      <c r="D29" s="115">
        <v>120.27589724979269</v>
      </c>
      <c r="E29" s="115">
        <v>587.4505280436008</v>
      </c>
      <c r="F29"/>
      <c r="G29" s="106">
        <f t="shared" si="7"/>
        <v>6145.4870000000001</v>
      </c>
      <c r="H29" s="115">
        <v>2964.0210000000002</v>
      </c>
      <c r="I29" s="115">
        <v>2322.453</v>
      </c>
      <c r="J29" s="115">
        <v>859.01300000000003</v>
      </c>
      <c r="K29"/>
      <c r="L29" s="109">
        <f t="shared" si="8"/>
        <v>32650.502577551091</v>
      </c>
      <c r="M29" s="115">
        <v>0</v>
      </c>
      <c r="N29" s="115">
        <v>487.4894880099784</v>
      </c>
      <c r="O29" s="115">
        <v>0</v>
      </c>
      <c r="P29" s="115">
        <v>0</v>
      </c>
      <c r="Q29" s="115">
        <v>0</v>
      </c>
      <c r="R29" s="115">
        <v>1220.984905713814</v>
      </c>
      <c r="S29" s="115">
        <v>0</v>
      </c>
      <c r="T29" s="98">
        <v>770.14668758483958</v>
      </c>
      <c r="U29" s="115">
        <v>55</v>
      </c>
      <c r="V29" s="115">
        <v>30116.881496242459</v>
      </c>
      <c r="W29" s="115">
        <v>0</v>
      </c>
      <c r="X29" s="128">
        <v>0</v>
      </c>
    </row>
    <row r="30" spans="1:24" s="38" customFormat="1" x14ac:dyDescent="0.2">
      <c r="A30" s="37"/>
      <c r="B30" s="74"/>
      <c r="C30"/>
      <c r="D30"/>
      <c r="E30"/>
      <c r="F30"/>
      <c r="G30" s="124"/>
      <c r="H30" s="129"/>
      <c r="I30" s="129"/>
      <c r="J30" s="129"/>
      <c r="K30"/>
      <c r="L30" s="7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126"/>
    </row>
    <row r="31" spans="1:24" s="38" customFormat="1" ht="12" customHeight="1" x14ac:dyDescent="0.2">
      <c r="A31" s="11" t="s">
        <v>5</v>
      </c>
      <c r="B31" s="106">
        <f>SUM(C31:E31)</f>
        <v>5557.6689914874705</v>
      </c>
      <c r="C31" s="106">
        <f>SUM(C33:C34)</f>
        <v>5325.362420438988</v>
      </c>
      <c r="D31" s="106">
        <f t="shared" ref="D31:E31" si="9">SUM(D33:D34)</f>
        <v>38.218115803446004</v>
      </c>
      <c r="E31" s="106">
        <f t="shared" si="9"/>
        <v>194.08845524503613</v>
      </c>
      <c r="F31" s="106"/>
      <c r="G31" s="106">
        <f>SUM(H31:J31)</f>
        <v>54046.837000000007</v>
      </c>
      <c r="H31" s="130">
        <f>SUM(H33:H34)</f>
        <v>38881.666000000005</v>
      </c>
      <c r="I31" s="130">
        <f t="shared" ref="I31:K31" si="10">SUM(I33:I34)</f>
        <v>6629.7620000000006</v>
      </c>
      <c r="J31" s="130">
        <f t="shared" si="10"/>
        <v>8535.4089999999997</v>
      </c>
      <c r="K31" s="130">
        <f t="shared" si="10"/>
        <v>0</v>
      </c>
      <c r="L31" s="106">
        <f>SUM(M31:X31)</f>
        <v>23433.926572448909</v>
      </c>
      <c r="M31" s="106">
        <f>SUM(M33:M34)</f>
        <v>0</v>
      </c>
      <c r="N31" s="106">
        <f t="shared" ref="N31:X31" si="11">SUM(N33:N34)</f>
        <v>46.231711990022752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1035.2243442861859</v>
      </c>
      <c r="S31" s="106">
        <f t="shared" si="11"/>
        <v>0</v>
      </c>
      <c r="T31" s="106">
        <f t="shared" si="11"/>
        <v>5.6368124151604775</v>
      </c>
      <c r="U31" s="106">
        <f t="shared" si="11"/>
        <v>0</v>
      </c>
      <c r="V31" s="106">
        <f t="shared" si="11"/>
        <v>22346.83370375754</v>
      </c>
      <c r="W31" s="106">
        <f t="shared" si="11"/>
        <v>0</v>
      </c>
      <c r="X31" s="106">
        <f t="shared" si="11"/>
        <v>0</v>
      </c>
    </row>
    <row r="32" spans="1:24" s="38" customFormat="1" x14ac:dyDescent="0.2">
      <c r="A32" s="11"/>
      <c r="B32" s="74"/>
      <c r="C32"/>
      <c r="D32"/>
      <c r="E32"/>
      <c r="F32"/>
      <c r="G32" s="124"/>
      <c r="H32" s="129"/>
      <c r="I32" s="129"/>
      <c r="J32" s="129"/>
      <c r="K32"/>
      <c r="L32" s="7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126"/>
    </row>
    <row r="33" spans="1:24" s="38" customFormat="1" x14ac:dyDescent="0.2">
      <c r="A33" s="37" t="s">
        <v>26</v>
      </c>
      <c r="B33" s="106">
        <f t="shared" ref="B33:B34" si="12">SUM(C33:E33)</f>
        <v>2869.3339914874705</v>
      </c>
      <c r="C33" s="113">
        <v>2737.9544204389881</v>
      </c>
      <c r="D33" s="113">
        <v>16.587115803446004</v>
      </c>
      <c r="E33" s="113">
        <v>114.79245524503614</v>
      </c>
      <c r="F33" s="113"/>
      <c r="G33" s="106">
        <f>SUM(H33:J33)</f>
        <v>23355.072999999997</v>
      </c>
      <c r="H33" s="113">
        <v>11554.647999999999</v>
      </c>
      <c r="I33" s="113">
        <v>3265.0160000000001</v>
      </c>
      <c r="J33" s="113">
        <v>8535.4089999999997</v>
      </c>
      <c r="K33"/>
      <c r="L33" s="106">
        <f>SUM(M33:X33)</f>
        <v>23419.66657244891</v>
      </c>
      <c r="M33" s="113">
        <v>0</v>
      </c>
      <c r="N33" s="113">
        <v>46.231711990022752</v>
      </c>
      <c r="O33" s="113">
        <v>0</v>
      </c>
      <c r="P33" s="113">
        <v>0</v>
      </c>
      <c r="Q33" s="113">
        <v>0</v>
      </c>
      <c r="R33" s="113">
        <v>1035.2243442861859</v>
      </c>
      <c r="S33" s="113">
        <v>0</v>
      </c>
      <c r="T33" s="113">
        <v>5.6368124151604775</v>
      </c>
      <c r="U33" s="113">
        <v>0</v>
      </c>
      <c r="V33" s="113">
        <v>22332.573703757542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2"/>
        <v>2688.3349999999996</v>
      </c>
      <c r="C34" s="113">
        <v>2587.4079999999999</v>
      </c>
      <c r="D34" s="113">
        <v>21.631</v>
      </c>
      <c r="E34" s="113">
        <v>79.296000000000006</v>
      </c>
      <c r="F34" s="113"/>
      <c r="G34" s="106">
        <f t="shared" ref="G34" si="13">SUM(H34:J34)</f>
        <v>30691.764000000003</v>
      </c>
      <c r="H34" s="113">
        <v>27327.018000000004</v>
      </c>
      <c r="I34" s="113">
        <v>3364.7460000000001</v>
      </c>
      <c r="J34" s="113">
        <v>0</v>
      </c>
      <c r="K34"/>
      <c r="L34" s="106">
        <f>SUM(M34:X34)</f>
        <v>14.26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14.26</v>
      </c>
      <c r="W34" s="113">
        <v>0</v>
      </c>
      <c r="X34" s="127">
        <v>0</v>
      </c>
    </row>
    <row r="35" spans="1:24" s="38" customFormat="1" x14ac:dyDescent="0.2">
      <c r="A35" s="20"/>
      <c r="B35" s="42"/>
      <c r="C35" s="42"/>
      <c r="D35" s="42"/>
      <c r="E35" s="42"/>
      <c r="F35" s="42"/>
      <c r="G35" s="10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</row>
    <row r="36" spans="1:24" s="38" customFormat="1" x14ac:dyDescent="0.2">
      <c r="A36" s="57" t="s">
        <v>45</v>
      </c>
    </row>
    <row r="37" spans="1:24" s="38" customFormat="1" x14ac:dyDescent="0.2"/>
    <row r="38" spans="1:24" x14ac:dyDescent="0.2">
      <c r="B38" s="51"/>
      <c r="C38" s="51"/>
      <c r="D38" s="51"/>
      <c r="E38" s="51"/>
      <c r="G38" s="51"/>
    </row>
    <row r="59" spans="2:4" x14ac:dyDescent="0.2">
      <c r="B59" s="74"/>
      <c r="C59" s="74"/>
      <c r="D59" s="74"/>
    </row>
    <row r="60" spans="2:4" x14ac:dyDescent="0.2">
      <c r="B60" s="74"/>
      <c r="C60" s="74"/>
      <c r="D60" s="74"/>
    </row>
    <row r="61" spans="2:4" x14ac:dyDescent="0.2">
      <c r="B61" s="74"/>
      <c r="C61" s="74"/>
      <c r="D61" s="74"/>
    </row>
    <row r="65" spans="1:2" x14ac:dyDescent="0.2">
      <c r="A65" s="51"/>
    </row>
    <row r="70" spans="1:2" x14ac:dyDescent="0.2">
      <c r="B70" s="51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7"/>
  <sheetViews>
    <sheetView showGridLines="0" workbookViewId="0">
      <selection activeCell="A8" sqref="A8"/>
    </sheetView>
  </sheetViews>
  <sheetFormatPr baseColWidth="10" defaultRowHeight="12" x14ac:dyDescent="0.2"/>
  <cols>
    <col min="1" max="1" width="16.109375" customWidth="1"/>
    <col min="2" max="2" width="9.6640625" customWidth="1"/>
    <col min="3" max="3" width="10.6640625" customWidth="1"/>
    <col min="4" max="4" width="10.77734375" customWidth="1"/>
    <col min="5" max="5" width="13" customWidth="1"/>
    <col min="6" max="6" width="1.77734375" customWidth="1"/>
    <col min="7" max="10" width="9" customWidth="1"/>
    <col min="11" max="11" width="1.33203125" customWidth="1"/>
    <col min="12" max="12" width="8.21875" customWidth="1"/>
    <col min="13" max="13" width="10.33203125" customWidth="1"/>
    <col min="14" max="14" width="11.6640625" customWidth="1"/>
    <col min="15" max="15" width="8" customWidth="1"/>
    <col min="16" max="16" width="7.21875" customWidth="1"/>
    <col min="17" max="24" width="8.33203125" customWidth="1"/>
    <col min="26" max="26" width="19" bestFit="1" customWidth="1"/>
    <col min="27" max="27" width="14.77734375" bestFit="1" customWidth="1"/>
  </cols>
  <sheetData>
    <row r="1" spans="1:26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6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54"/>
      <c r="O2" s="2"/>
      <c r="P2" s="2"/>
      <c r="Q2" s="2"/>
      <c r="R2" s="2"/>
      <c r="S2" s="2"/>
      <c r="T2" s="2"/>
      <c r="U2" s="2"/>
      <c r="V2" s="2"/>
      <c r="W2" s="2"/>
      <c r="X2" s="49"/>
    </row>
    <row r="3" spans="1:26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69"/>
      <c r="N3" s="70"/>
      <c r="O3" s="2"/>
      <c r="P3" s="2"/>
      <c r="Q3" s="2"/>
      <c r="R3" s="49"/>
      <c r="S3" s="49"/>
      <c r="T3" s="2"/>
      <c r="U3" s="2"/>
      <c r="V3" s="49"/>
      <c r="W3" s="49"/>
      <c r="X3" s="49"/>
    </row>
    <row r="4" spans="1:26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6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30" t="s">
        <v>43</v>
      </c>
    </row>
    <row r="6" spans="1:26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31" t="s">
        <v>29</v>
      </c>
    </row>
    <row r="7" spans="1:26" s="38" customFormat="1" x14ac:dyDescent="0.2">
      <c r="A7" s="39"/>
      <c r="B7" s="48"/>
      <c r="C7" s="40"/>
      <c r="D7" s="40"/>
      <c r="E7" s="40"/>
      <c r="F7" s="40"/>
      <c r="G7" s="48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6" s="38" customFormat="1" x14ac:dyDescent="0.2">
      <c r="A8" s="11" t="s">
        <v>46</v>
      </c>
      <c r="B8" s="106">
        <f>SUM(C8:E8)</f>
        <v>12186.276</v>
      </c>
      <c r="C8" s="106">
        <f>C10+C31</f>
        <v>8171.1649999999991</v>
      </c>
      <c r="D8" s="106">
        <f t="shared" ref="D8:E8" si="0">D10+D31</f>
        <v>670.9369999999999</v>
      </c>
      <c r="E8" s="106">
        <f t="shared" si="0"/>
        <v>3344.1740000000004</v>
      </c>
      <c r="F8" s="106"/>
      <c r="G8" s="106">
        <f>SUM(H8:J8)</f>
        <v>162574.84</v>
      </c>
      <c r="H8" s="106">
        <f>H10+H31</f>
        <v>89983.991915512757</v>
      </c>
      <c r="I8" s="106">
        <f t="shared" ref="I8:J8" si="1">I10+I31</f>
        <v>49342.762894542793</v>
      </c>
      <c r="J8" s="106">
        <f t="shared" si="1"/>
        <v>23248.085189944453</v>
      </c>
      <c r="K8" s="106"/>
      <c r="L8" s="106">
        <f>SUM(M8:X8)</f>
        <v>93758.978333333318</v>
      </c>
      <c r="M8" s="106">
        <f>M10+M31</f>
        <v>7.92</v>
      </c>
      <c r="N8" s="106">
        <f>N10+N31</f>
        <v>8139.0048333333343</v>
      </c>
      <c r="O8" s="106">
        <f t="shared" ref="O8:X8" si="2">O10+O31</f>
        <v>0</v>
      </c>
      <c r="P8" s="106">
        <f t="shared" si="2"/>
        <v>0</v>
      </c>
      <c r="Q8" s="106">
        <f t="shared" si="2"/>
        <v>9.1219999999999999</v>
      </c>
      <c r="R8" s="106">
        <f t="shared" si="2"/>
        <v>2513.06</v>
      </c>
      <c r="S8" s="106">
        <f t="shared" si="2"/>
        <v>1844.1638333333333</v>
      </c>
      <c r="T8" s="106">
        <f t="shared" si="2"/>
        <v>12744.932333333332</v>
      </c>
      <c r="U8" s="106">
        <f t="shared" si="2"/>
        <v>106.494</v>
      </c>
      <c r="V8" s="106">
        <f t="shared" si="2"/>
        <v>68394.281333333318</v>
      </c>
      <c r="W8" s="106">
        <f t="shared" si="2"/>
        <v>0</v>
      </c>
      <c r="X8" s="107">
        <f t="shared" si="2"/>
        <v>0</v>
      </c>
      <c r="Y8" s="77"/>
      <c r="Z8" s="94"/>
    </row>
    <row r="9" spans="1:26" s="38" customFormat="1" x14ac:dyDescent="0.2">
      <c r="A9" s="11"/>
      <c r="B9" s="124"/>
      <c r="C9" s="125"/>
      <c r="D9" s="125"/>
      <c r="E9" s="125"/>
      <c r="F9"/>
      <c r="G9" s="74"/>
      <c r="H9" s="47"/>
      <c r="I9" s="47"/>
      <c r="J9" s="47"/>
      <c r="K9"/>
      <c r="L9"/>
      <c r="M9"/>
      <c r="N9"/>
      <c r="O9"/>
      <c r="P9"/>
      <c r="Q9" s="47"/>
      <c r="R9" s="47"/>
      <c r="S9"/>
      <c r="T9" s="47"/>
      <c r="U9"/>
      <c r="V9" s="47"/>
      <c r="W9"/>
      <c r="X9" s="132"/>
    </row>
    <row r="10" spans="1:26" s="38" customFormat="1" x14ac:dyDescent="0.2">
      <c r="A10" s="11" t="s">
        <v>4</v>
      </c>
      <c r="B10" s="106">
        <f>SUM(C10:E10)</f>
        <v>8516.06</v>
      </c>
      <c r="C10" s="109">
        <f>SUM(C12:C29)</f>
        <v>4630.3069999999998</v>
      </c>
      <c r="D10" s="109">
        <f t="shared" ref="D10:E10" si="3">SUM(D12:D29)</f>
        <v>652.32099999999991</v>
      </c>
      <c r="E10" s="109">
        <f t="shared" si="3"/>
        <v>3233.4320000000002</v>
      </c>
      <c r="F10"/>
      <c r="G10" s="106">
        <f>SUM(H10:J10)</f>
        <v>118639.28119583246</v>
      </c>
      <c r="H10" s="109">
        <f>SUM(H12:H29)</f>
        <v>60318.924402206692</v>
      </c>
      <c r="I10" s="109">
        <f t="shared" ref="I10:J10" si="4">SUM(I12:I29)</f>
        <v>43590.789046552869</v>
      </c>
      <c r="J10" s="109">
        <f t="shared" si="4"/>
        <v>14729.567747072895</v>
      </c>
      <c r="K10" s="109"/>
      <c r="L10" s="109">
        <f>SUM(M10:X10)</f>
        <v>69364.876009432584</v>
      </c>
      <c r="M10" s="109">
        <f>SUM(M12:M29)</f>
        <v>7.92</v>
      </c>
      <c r="N10" s="109">
        <f>SUM(N12:N29)</f>
        <v>8080.1642726921236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9.1219999999999999</v>
      </c>
      <c r="R10" s="109">
        <f t="shared" si="5"/>
        <v>1801.4754439776279</v>
      </c>
      <c r="S10" s="109">
        <f t="shared" si="5"/>
        <v>1844.1638333333333</v>
      </c>
      <c r="T10" s="109">
        <f t="shared" si="5"/>
        <v>12744.932333333332</v>
      </c>
      <c r="U10" s="109">
        <f t="shared" si="5"/>
        <v>106.494</v>
      </c>
      <c r="V10" s="109">
        <f t="shared" si="5"/>
        <v>44770.604126096165</v>
      </c>
      <c r="W10" s="109">
        <f t="shared" si="5"/>
        <v>0</v>
      </c>
      <c r="X10" s="109">
        <f t="shared" si="5"/>
        <v>0</v>
      </c>
    </row>
    <row r="11" spans="1:26" s="38" customFormat="1" x14ac:dyDescent="0.2">
      <c r="A11" s="11"/>
      <c r="B11" s="74"/>
      <c r="C11"/>
      <c r="D11"/>
      <c r="E11"/>
      <c r="F11"/>
      <c r="G11" s="124"/>
      <c r="H11" s="47"/>
      <c r="I11" s="47"/>
      <c r="J11" s="47"/>
      <c r="K11"/>
      <c r="L11" s="109"/>
      <c r="M11"/>
      <c r="N11"/>
      <c r="O11"/>
      <c r="P11"/>
      <c r="Q11" s="47"/>
      <c r="R11" s="47"/>
      <c r="S11"/>
      <c r="T11" s="47"/>
      <c r="U11"/>
      <c r="V11" s="47"/>
      <c r="W11"/>
      <c r="X11" s="132"/>
    </row>
    <row r="12" spans="1:26" s="38" customFormat="1" x14ac:dyDescent="0.2">
      <c r="A12" s="37" t="s">
        <v>9</v>
      </c>
      <c r="B12" s="106">
        <f>SUM(C12:E12)</f>
        <v>762.58499999999992</v>
      </c>
      <c r="C12" s="115">
        <v>363.22099999999995</v>
      </c>
      <c r="D12" s="115">
        <v>104.64999999999999</v>
      </c>
      <c r="E12" s="115">
        <v>294.714</v>
      </c>
      <c r="F12"/>
      <c r="G12" s="106">
        <f>SUM(H12:J12)</f>
        <v>24500.319000000003</v>
      </c>
      <c r="H12" s="115">
        <v>8880.1650000000009</v>
      </c>
      <c r="I12" s="115">
        <v>15460.609000000002</v>
      </c>
      <c r="J12" s="115">
        <v>159.54500000000002</v>
      </c>
      <c r="K12"/>
      <c r="L12" s="109">
        <f>SUM(M12:X12)</f>
        <v>1126.7809999999999</v>
      </c>
      <c r="M12" s="115">
        <v>0</v>
      </c>
      <c r="N12" s="115">
        <v>683.79600000000005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98">
        <v>317.685</v>
      </c>
      <c r="U12" s="115">
        <v>0</v>
      </c>
      <c r="V12" s="115">
        <v>125.3</v>
      </c>
      <c r="W12" s="115">
        <v>0</v>
      </c>
      <c r="X12" s="128">
        <v>0</v>
      </c>
    </row>
    <row r="13" spans="1:26" s="38" customFormat="1" x14ac:dyDescent="0.2">
      <c r="A13" s="37" t="s">
        <v>10</v>
      </c>
      <c r="B13" s="106">
        <f t="shared" ref="B13:B29" si="6">SUM(C13:E13)</f>
        <v>0</v>
      </c>
      <c r="C13" s="115">
        <v>0</v>
      </c>
      <c r="D13" s="115">
        <v>0</v>
      </c>
      <c r="E13" s="115">
        <v>0</v>
      </c>
      <c r="F13"/>
      <c r="G13" s="106">
        <f t="shared" ref="G13:G29" si="7">SUM(H13:J13)</f>
        <v>4971.875</v>
      </c>
      <c r="H13" s="115">
        <v>4289.7129999999997</v>
      </c>
      <c r="I13" s="115">
        <v>682.16200000000003</v>
      </c>
      <c r="J13" s="115">
        <v>0</v>
      </c>
      <c r="K13"/>
      <c r="L13" s="109">
        <f t="shared" ref="L13:L29" si="8">SUM(M13:X13)</f>
        <v>3817.4960000000001</v>
      </c>
      <c r="M13" s="115">
        <v>0</v>
      </c>
      <c r="N13" s="115">
        <v>33.192999999999998</v>
      </c>
      <c r="O13" s="115">
        <v>0</v>
      </c>
      <c r="P13" s="115">
        <v>0</v>
      </c>
      <c r="Q13" s="115">
        <v>0</v>
      </c>
      <c r="R13" s="115">
        <v>108.595</v>
      </c>
      <c r="S13" s="115">
        <v>0</v>
      </c>
      <c r="T13" s="98">
        <v>3552.6480000000001</v>
      </c>
      <c r="U13" s="115">
        <v>0</v>
      </c>
      <c r="V13" s="115">
        <v>123.06</v>
      </c>
      <c r="W13" s="115">
        <v>0</v>
      </c>
      <c r="X13" s="128">
        <v>0</v>
      </c>
    </row>
    <row r="14" spans="1:26" s="38" customFormat="1" x14ac:dyDescent="0.2">
      <c r="A14" s="37" t="s">
        <v>11</v>
      </c>
      <c r="B14" s="106">
        <f t="shared" si="6"/>
        <v>121.242</v>
      </c>
      <c r="C14" s="115">
        <v>121.242</v>
      </c>
      <c r="D14" s="115">
        <v>0</v>
      </c>
      <c r="E14" s="115">
        <v>0</v>
      </c>
      <c r="F14"/>
      <c r="G14" s="106">
        <f t="shared" si="7"/>
        <v>136.38900000000001</v>
      </c>
      <c r="H14" s="115">
        <v>136.38900000000001</v>
      </c>
      <c r="I14" s="115">
        <v>0</v>
      </c>
      <c r="J14" s="115">
        <v>0</v>
      </c>
      <c r="K14"/>
      <c r="L14" s="109">
        <f t="shared" si="8"/>
        <v>46.292000000000002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98">
        <v>11.88</v>
      </c>
      <c r="U14" s="115">
        <v>0</v>
      </c>
      <c r="V14" s="115">
        <v>34.411999999999999</v>
      </c>
      <c r="W14" s="115">
        <v>0</v>
      </c>
      <c r="X14" s="128">
        <v>0</v>
      </c>
    </row>
    <row r="15" spans="1:26" s="38" customFormat="1" x14ac:dyDescent="0.2">
      <c r="A15" s="37" t="s">
        <v>12</v>
      </c>
      <c r="B15" s="106">
        <f t="shared" si="6"/>
        <v>0</v>
      </c>
      <c r="C15" s="115">
        <v>0</v>
      </c>
      <c r="D15" s="115">
        <v>0</v>
      </c>
      <c r="E15" s="115">
        <v>0</v>
      </c>
      <c r="F15"/>
      <c r="G15" s="106">
        <f t="shared" si="7"/>
        <v>0</v>
      </c>
      <c r="H15" s="115">
        <v>0</v>
      </c>
      <c r="I15" s="115">
        <v>0</v>
      </c>
      <c r="J15" s="115">
        <v>0</v>
      </c>
      <c r="K15"/>
      <c r="L15" s="109">
        <f t="shared" si="8"/>
        <v>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5">
        <v>0</v>
      </c>
      <c r="V15" s="115">
        <v>0</v>
      </c>
      <c r="W15" s="115">
        <v>0</v>
      </c>
      <c r="X15" s="128">
        <v>0</v>
      </c>
    </row>
    <row r="16" spans="1:26" s="38" customFormat="1" x14ac:dyDescent="0.2">
      <c r="A16" s="37" t="s">
        <v>13</v>
      </c>
      <c r="B16" s="106">
        <f t="shared" si="6"/>
        <v>3.2989999999999999</v>
      </c>
      <c r="C16" s="115">
        <v>3.2989999999999999</v>
      </c>
      <c r="D16" s="115">
        <v>0</v>
      </c>
      <c r="E16" s="115">
        <v>0</v>
      </c>
      <c r="F16"/>
      <c r="G16" s="106">
        <f t="shared" si="7"/>
        <v>11404.296</v>
      </c>
      <c r="H16" s="115">
        <v>11404.296</v>
      </c>
      <c r="I16" s="115">
        <v>0</v>
      </c>
      <c r="J16" s="115">
        <v>0</v>
      </c>
      <c r="K16"/>
      <c r="L16" s="109">
        <f t="shared" si="8"/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  <c r="V16" s="115">
        <v>0</v>
      </c>
      <c r="W16" s="115">
        <v>0</v>
      </c>
      <c r="X16" s="128">
        <v>0</v>
      </c>
    </row>
    <row r="17" spans="1:24" s="38" customFormat="1" x14ac:dyDescent="0.2">
      <c r="A17" s="37" t="s">
        <v>14</v>
      </c>
      <c r="B17" s="106">
        <f t="shared" si="6"/>
        <v>34.115000000000002</v>
      </c>
      <c r="C17" s="115">
        <v>23.989000000000001</v>
      </c>
      <c r="D17" s="115">
        <v>2.5640000000000001</v>
      </c>
      <c r="E17" s="115">
        <v>7.5620000000000003</v>
      </c>
      <c r="F17"/>
      <c r="G17" s="106">
        <f t="shared" si="7"/>
        <v>1.1000000000000001</v>
      </c>
      <c r="H17" s="115">
        <v>1.1000000000000001</v>
      </c>
      <c r="I17" s="115">
        <v>0</v>
      </c>
      <c r="J17" s="115">
        <v>0</v>
      </c>
      <c r="K17"/>
      <c r="L17" s="109">
        <f t="shared" si="8"/>
        <v>15.88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5">
        <v>0</v>
      </c>
      <c r="V17" s="115">
        <v>15.88</v>
      </c>
      <c r="W17" s="115">
        <v>0</v>
      </c>
      <c r="X17" s="128">
        <v>0</v>
      </c>
    </row>
    <row r="18" spans="1:24" s="38" customFormat="1" x14ac:dyDescent="0.2">
      <c r="A18" s="37" t="s">
        <v>15</v>
      </c>
      <c r="B18" s="106">
        <f t="shared" si="6"/>
        <v>13.246999999999998</v>
      </c>
      <c r="C18" s="115">
        <v>0.24</v>
      </c>
      <c r="D18" s="115">
        <v>0</v>
      </c>
      <c r="E18" s="115">
        <v>13.006999999999998</v>
      </c>
      <c r="F18"/>
      <c r="G18" s="106">
        <f t="shared" si="7"/>
        <v>14622.763999999999</v>
      </c>
      <c r="H18" s="115">
        <v>550.649</v>
      </c>
      <c r="I18" s="115">
        <v>4588.2199999999993</v>
      </c>
      <c r="J18" s="115">
        <v>9483.8950000000004</v>
      </c>
      <c r="K18"/>
      <c r="L18" s="109">
        <f t="shared" si="8"/>
        <v>4120.2389999999996</v>
      </c>
      <c r="M18" s="115">
        <v>0</v>
      </c>
      <c r="N18" s="115">
        <v>664.71299999999997</v>
      </c>
      <c r="O18" s="115">
        <v>0</v>
      </c>
      <c r="P18" s="115">
        <v>0</v>
      </c>
      <c r="Q18" s="115">
        <v>0</v>
      </c>
      <c r="R18" s="115">
        <v>193.43600000000001</v>
      </c>
      <c r="S18" s="115">
        <v>0</v>
      </c>
      <c r="T18" s="115">
        <v>2284.277</v>
      </c>
      <c r="U18" s="115">
        <v>0</v>
      </c>
      <c r="V18" s="115">
        <v>977.81299999999987</v>
      </c>
      <c r="W18" s="115">
        <v>0</v>
      </c>
      <c r="X18" s="128">
        <v>0</v>
      </c>
    </row>
    <row r="19" spans="1:24" s="38" customFormat="1" x14ac:dyDescent="0.2">
      <c r="A19" s="37" t="s">
        <v>16</v>
      </c>
      <c r="B19" s="106">
        <f t="shared" si="6"/>
        <v>219.941</v>
      </c>
      <c r="C19" s="115">
        <v>0</v>
      </c>
      <c r="D19" s="115">
        <v>0</v>
      </c>
      <c r="E19" s="115">
        <v>219.941</v>
      </c>
      <c r="F19"/>
      <c r="G19" s="106">
        <f t="shared" si="7"/>
        <v>9542.7729999999992</v>
      </c>
      <c r="H19" s="115">
        <v>7.282</v>
      </c>
      <c r="I19" s="115">
        <v>8050.8089999999993</v>
      </c>
      <c r="J19" s="115">
        <v>1484.682</v>
      </c>
      <c r="K19"/>
      <c r="L19" s="109">
        <f t="shared" si="8"/>
        <v>5096.8190000000004</v>
      </c>
      <c r="M19" s="115">
        <v>0</v>
      </c>
      <c r="N19" s="115">
        <v>1256.9579999999999</v>
      </c>
      <c r="O19" s="115">
        <v>0</v>
      </c>
      <c r="P19" s="115">
        <v>0</v>
      </c>
      <c r="Q19" s="115">
        <v>0</v>
      </c>
      <c r="R19" s="115">
        <v>20.064</v>
      </c>
      <c r="S19" s="115">
        <v>31.318000000000001</v>
      </c>
      <c r="T19" s="115">
        <v>1756.7650000000003</v>
      </c>
      <c r="U19" s="115">
        <v>22.001999999999999</v>
      </c>
      <c r="V19" s="115">
        <v>2009.712</v>
      </c>
      <c r="W19" s="115">
        <v>0</v>
      </c>
      <c r="X19" s="128">
        <v>0</v>
      </c>
    </row>
    <row r="20" spans="1:24" s="38" customFormat="1" x14ac:dyDescent="0.2">
      <c r="A20" s="37" t="s">
        <v>17</v>
      </c>
      <c r="B20" s="106">
        <f t="shared" si="6"/>
        <v>200.68099999999998</v>
      </c>
      <c r="C20" s="115">
        <v>97.54</v>
      </c>
      <c r="D20" s="115">
        <v>0.82</v>
      </c>
      <c r="E20" s="115">
        <v>102.321</v>
      </c>
      <c r="F20"/>
      <c r="G20" s="106">
        <f t="shared" si="7"/>
        <v>4826.6009999999997</v>
      </c>
      <c r="H20" s="115">
        <v>4822.4939999999997</v>
      </c>
      <c r="I20" s="115">
        <v>4.1070000000000002</v>
      </c>
      <c r="J20" s="115">
        <v>0</v>
      </c>
      <c r="K20"/>
      <c r="L20" s="109">
        <f t="shared" si="8"/>
        <v>2288.5769999999998</v>
      </c>
      <c r="M20" s="115">
        <v>0</v>
      </c>
      <c r="N20" s="115">
        <v>157.858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1146.404</v>
      </c>
      <c r="U20" s="115">
        <v>0</v>
      </c>
      <c r="V20" s="115">
        <v>984.31499999999994</v>
      </c>
      <c r="W20" s="115">
        <v>0</v>
      </c>
      <c r="X20" s="128">
        <v>0</v>
      </c>
    </row>
    <row r="21" spans="1:24" s="38" customFormat="1" x14ac:dyDescent="0.2">
      <c r="A21" s="37" t="s">
        <v>18</v>
      </c>
      <c r="B21" s="106">
        <f t="shared" si="6"/>
        <v>458.66699999999997</v>
      </c>
      <c r="C21" s="115">
        <v>432.21600000000001</v>
      </c>
      <c r="D21" s="115">
        <v>6.3130000000000006</v>
      </c>
      <c r="E21" s="115">
        <v>20.138000000000002</v>
      </c>
      <c r="F21"/>
      <c r="G21" s="106">
        <f t="shared" si="7"/>
        <v>26468.161</v>
      </c>
      <c r="H21" s="115">
        <v>23433.977999999999</v>
      </c>
      <c r="I21" s="115">
        <v>2213.79</v>
      </c>
      <c r="J21" s="115">
        <v>820.39300000000003</v>
      </c>
      <c r="K21"/>
      <c r="L21" s="109">
        <f t="shared" si="8"/>
        <v>1528.6859999999999</v>
      </c>
      <c r="M21" s="115">
        <v>7.92</v>
      </c>
      <c r="N21" s="115">
        <v>532.64800000000002</v>
      </c>
      <c r="O21" s="115">
        <v>0</v>
      </c>
      <c r="P21" s="115">
        <v>0</v>
      </c>
      <c r="Q21" s="115">
        <v>0</v>
      </c>
      <c r="R21" s="115">
        <v>0</v>
      </c>
      <c r="S21" s="115">
        <v>38.04</v>
      </c>
      <c r="T21" s="115">
        <v>241.89599999999999</v>
      </c>
      <c r="U21" s="115">
        <v>0</v>
      </c>
      <c r="V21" s="115">
        <v>708.18200000000002</v>
      </c>
      <c r="W21" s="115">
        <v>0</v>
      </c>
      <c r="X21" s="128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5">
        <v>0</v>
      </c>
      <c r="D22" s="115">
        <v>0</v>
      </c>
      <c r="E22" s="115">
        <v>0</v>
      </c>
      <c r="F22"/>
      <c r="G22" s="106">
        <f t="shared" si="7"/>
        <v>80.347999999999999</v>
      </c>
      <c r="H22" s="115">
        <v>22.878</v>
      </c>
      <c r="I22" s="115">
        <v>57.47</v>
      </c>
      <c r="J22" s="115">
        <v>0</v>
      </c>
      <c r="K22"/>
      <c r="L22" s="109">
        <f>SUM(M22:X22)</f>
        <v>3602.5840000000003</v>
      </c>
      <c r="M22" s="115">
        <v>0</v>
      </c>
      <c r="N22" s="115">
        <v>8.6999999999999993</v>
      </c>
      <c r="O22" s="115">
        <v>0</v>
      </c>
      <c r="P22" s="115">
        <v>0</v>
      </c>
      <c r="Q22" s="115">
        <v>0</v>
      </c>
      <c r="R22" s="115">
        <v>195.20599999999999</v>
      </c>
      <c r="S22" s="115">
        <v>0</v>
      </c>
      <c r="T22" s="115">
        <v>389.02600000000001</v>
      </c>
      <c r="U22" s="115">
        <v>14.72</v>
      </c>
      <c r="V22" s="115">
        <v>2994.9320000000002</v>
      </c>
      <c r="W22" s="115">
        <v>0</v>
      </c>
      <c r="X22" s="128">
        <v>0</v>
      </c>
    </row>
    <row r="23" spans="1:24" s="38" customFormat="1" x14ac:dyDescent="0.2">
      <c r="A23" s="37" t="s">
        <v>20</v>
      </c>
      <c r="B23" s="106">
        <f t="shared" si="6"/>
        <v>1950.9360000000001</v>
      </c>
      <c r="C23" s="115">
        <v>1200.5230000000001</v>
      </c>
      <c r="D23" s="115">
        <v>333.94399999999996</v>
      </c>
      <c r="E23" s="115">
        <v>416.46899999999999</v>
      </c>
      <c r="F23"/>
      <c r="G23" s="106">
        <f t="shared" si="7"/>
        <v>910.95800000000008</v>
      </c>
      <c r="H23" s="115">
        <v>560.06299999999999</v>
      </c>
      <c r="I23" s="115">
        <v>2.9550000000000001</v>
      </c>
      <c r="J23" s="115">
        <v>347.94</v>
      </c>
      <c r="K23"/>
      <c r="L23" s="109">
        <f t="shared" si="8"/>
        <v>2859.8059999999996</v>
      </c>
      <c r="M23" s="115">
        <v>0</v>
      </c>
      <c r="N23" s="115">
        <v>2040.7539999999999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115">
        <v>0</v>
      </c>
      <c r="U23" s="115">
        <v>0</v>
      </c>
      <c r="V23" s="115">
        <v>819.05199999999991</v>
      </c>
      <c r="W23" s="115">
        <v>0</v>
      </c>
      <c r="X23" s="128">
        <v>0</v>
      </c>
    </row>
    <row r="24" spans="1:24" s="38" customFormat="1" x14ac:dyDescent="0.2">
      <c r="A24" s="37" t="s">
        <v>21</v>
      </c>
      <c r="B24" s="106">
        <f t="shared" si="6"/>
        <v>1307.895</v>
      </c>
      <c r="C24" s="115">
        <v>0</v>
      </c>
      <c r="D24" s="115">
        <v>0</v>
      </c>
      <c r="E24" s="115">
        <v>1307.895</v>
      </c>
      <c r="F24"/>
      <c r="G24" s="106">
        <f t="shared" si="7"/>
        <v>2055.3869999999997</v>
      </c>
      <c r="H24" s="115">
        <v>75.33</v>
      </c>
      <c r="I24" s="115">
        <v>1736.105</v>
      </c>
      <c r="J24" s="115">
        <v>243.952</v>
      </c>
      <c r="K24"/>
      <c r="L24" s="109">
        <f t="shared" si="8"/>
        <v>4912.0249999999996</v>
      </c>
      <c r="M24" s="115">
        <v>0</v>
      </c>
      <c r="N24" s="115">
        <v>980.471</v>
      </c>
      <c r="O24" s="115">
        <v>0</v>
      </c>
      <c r="P24" s="115">
        <v>0</v>
      </c>
      <c r="Q24" s="115">
        <v>7.6020000000000003</v>
      </c>
      <c r="R24" s="115">
        <v>0.88</v>
      </c>
      <c r="S24" s="115">
        <v>0</v>
      </c>
      <c r="T24" s="115">
        <v>889.23199999999997</v>
      </c>
      <c r="U24" s="115">
        <v>0</v>
      </c>
      <c r="V24" s="115">
        <v>3033.84</v>
      </c>
      <c r="W24" s="115">
        <v>0</v>
      </c>
      <c r="X24" s="128">
        <v>0</v>
      </c>
    </row>
    <row r="25" spans="1:24" s="38" customFormat="1" x14ac:dyDescent="0.2">
      <c r="A25" s="37" t="s">
        <v>22</v>
      </c>
      <c r="B25" s="106">
        <f t="shared" si="6"/>
        <v>606.27100000000007</v>
      </c>
      <c r="C25" s="115">
        <v>595.19000000000005</v>
      </c>
      <c r="D25" s="115">
        <v>5.5289999999999999</v>
      </c>
      <c r="E25" s="115">
        <v>5.5519999999999996</v>
      </c>
      <c r="F25"/>
      <c r="G25" s="106">
        <f t="shared" si="7"/>
        <v>13187.317000000001</v>
      </c>
      <c r="H25" s="115">
        <v>4560.6850000000004</v>
      </c>
      <c r="I25" s="115">
        <v>8440.6949999999997</v>
      </c>
      <c r="J25" s="115">
        <v>185.93700000000001</v>
      </c>
      <c r="K25"/>
      <c r="L25" s="109">
        <f t="shared" si="8"/>
        <v>333.49599999999998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333.49599999999998</v>
      </c>
      <c r="U25" s="115">
        <v>0</v>
      </c>
      <c r="V25" s="115">
        <v>0</v>
      </c>
      <c r="W25" s="115">
        <v>0</v>
      </c>
      <c r="X25" s="128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5">
        <v>0</v>
      </c>
      <c r="D26" s="115">
        <v>0</v>
      </c>
      <c r="E26" s="115">
        <v>0</v>
      </c>
      <c r="F26"/>
      <c r="G26" s="106">
        <f t="shared" si="7"/>
        <v>1709.9970000000001</v>
      </c>
      <c r="H26" s="115">
        <v>266.08199999999999</v>
      </c>
      <c r="I26" s="115">
        <v>1372.075</v>
      </c>
      <c r="J26" s="115">
        <v>71.84</v>
      </c>
      <c r="K26"/>
      <c r="L26" s="109">
        <f t="shared" si="8"/>
        <v>272.363</v>
      </c>
      <c r="M26" s="115">
        <v>0</v>
      </c>
      <c r="N26" s="115">
        <v>255.16300000000001</v>
      </c>
      <c r="O26" s="115">
        <v>0</v>
      </c>
      <c r="P26" s="115">
        <v>0</v>
      </c>
      <c r="Q26" s="115">
        <v>0</v>
      </c>
      <c r="R26" s="115">
        <v>0</v>
      </c>
      <c r="S26" s="115">
        <v>0</v>
      </c>
      <c r="T26" s="115">
        <v>17.2</v>
      </c>
      <c r="U26" s="115">
        <v>0</v>
      </c>
      <c r="V26" s="115">
        <v>0</v>
      </c>
      <c r="W26" s="115">
        <v>0</v>
      </c>
      <c r="X26" s="128">
        <v>0</v>
      </c>
    </row>
    <row r="27" spans="1:24" s="38" customFormat="1" x14ac:dyDescent="0.2">
      <c r="A27" s="37" t="s">
        <v>24</v>
      </c>
      <c r="B27" s="106">
        <f t="shared" si="6"/>
        <v>2835.3869999999997</v>
      </c>
      <c r="C27" s="115">
        <v>1791.0529999999999</v>
      </c>
      <c r="D27" s="115">
        <v>198.501</v>
      </c>
      <c r="E27" s="115">
        <v>845.83299999999997</v>
      </c>
      <c r="F27"/>
      <c r="G27" s="106">
        <f t="shared" si="7"/>
        <v>956.54500000000007</v>
      </c>
      <c r="H27" s="115">
        <v>27.074999999999999</v>
      </c>
      <c r="I27" s="115">
        <v>0</v>
      </c>
      <c r="J27" s="115">
        <v>929.47</v>
      </c>
      <c r="K27"/>
      <c r="L27" s="109">
        <f t="shared" si="8"/>
        <v>368.03100000000001</v>
      </c>
      <c r="M27" s="115">
        <v>0</v>
      </c>
      <c r="N27" s="115">
        <v>323.03100000000001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45</v>
      </c>
      <c r="W27" s="115">
        <v>0</v>
      </c>
      <c r="X27" s="128">
        <v>0</v>
      </c>
    </row>
    <row r="28" spans="1:24" s="38" customFormat="1" x14ac:dyDescent="0.2">
      <c r="A28" s="37" t="s">
        <v>25</v>
      </c>
      <c r="B28" s="106">
        <f t="shared" si="6"/>
        <v>1.794</v>
      </c>
      <c r="C28" s="115">
        <v>1.794</v>
      </c>
      <c r="D28" s="115">
        <v>0</v>
      </c>
      <c r="E28" s="115">
        <v>0</v>
      </c>
      <c r="F28"/>
      <c r="G28" s="106">
        <f t="shared" si="7"/>
        <v>3157.8599999999997</v>
      </c>
      <c r="H28" s="115">
        <v>1226.5519999999999</v>
      </c>
      <c r="I28" s="115">
        <v>942.62800000000004</v>
      </c>
      <c r="J28" s="115">
        <v>988.68</v>
      </c>
      <c r="K28"/>
      <c r="L28" s="109">
        <f t="shared" si="8"/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28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106.59119583245027</v>
      </c>
      <c r="H29" s="115">
        <v>54.193402206690294</v>
      </c>
      <c r="I29" s="115">
        <v>39.164046552866019</v>
      </c>
      <c r="J29" s="115">
        <v>13.23374707289395</v>
      </c>
      <c r="K29"/>
      <c r="L29" s="109">
        <f t="shared" si="8"/>
        <v>38975.80100943258</v>
      </c>
      <c r="M29" s="115">
        <v>0</v>
      </c>
      <c r="N29" s="115">
        <v>1142.8792726921233</v>
      </c>
      <c r="O29" s="115">
        <v>0</v>
      </c>
      <c r="P29" s="115">
        <v>0</v>
      </c>
      <c r="Q29" s="115">
        <v>1.52</v>
      </c>
      <c r="R29" s="115">
        <v>1283.2944439776279</v>
      </c>
      <c r="S29" s="115">
        <v>1774.8058333333333</v>
      </c>
      <c r="T29" s="115">
        <v>1804.423333333332</v>
      </c>
      <c r="U29" s="115">
        <v>69.772000000000006</v>
      </c>
      <c r="V29" s="115">
        <v>32899.106126096165</v>
      </c>
      <c r="W29" s="115">
        <v>0</v>
      </c>
      <c r="X29" s="128">
        <v>0</v>
      </c>
    </row>
    <row r="30" spans="1:24" s="38" customFormat="1" x14ac:dyDescent="0.2">
      <c r="A30" s="37"/>
      <c r="B30" s="106"/>
      <c r="C30" s="2"/>
      <c r="D30" s="104"/>
      <c r="E30" s="125"/>
      <c r="F30"/>
      <c r="G30" s="106"/>
      <c r="H30" s="131"/>
      <c r="I30" s="131"/>
      <c r="J30" s="131"/>
      <c r="K30"/>
      <c r="L30" s="109"/>
      <c r="M30"/>
      <c r="N30"/>
      <c r="O30" s="115"/>
      <c r="P30"/>
      <c r="Q30" s="47"/>
      <c r="R30" s="47"/>
      <c r="S30" s="115"/>
      <c r="T30" s="115"/>
      <c r="U30"/>
      <c r="V30" s="47"/>
      <c r="W30"/>
      <c r="X30" s="132"/>
    </row>
    <row r="31" spans="1:24" s="38" customFormat="1" x14ac:dyDescent="0.2">
      <c r="A31" s="11" t="s">
        <v>5</v>
      </c>
      <c r="B31" s="106">
        <f>SUM(C31:E31)</f>
        <v>3670.2159999999999</v>
      </c>
      <c r="C31" s="106">
        <f>SUM(C33:C34)</f>
        <v>3540.8579999999997</v>
      </c>
      <c r="D31" s="106">
        <f t="shared" ref="D31:E31" si="9">SUM(D33:D34)</f>
        <v>18.616</v>
      </c>
      <c r="E31" s="106">
        <f t="shared" si="9"/>
        <v>110.74199999999999</v>
      </c>
      <c r="F31" s="106"/>
      <c r="G31" s="106">
        <f>SUM(H31:J31)</f>
        <v>43935.558804167551</v>
      </c>
      <c r="H31" s="130">
        <f>SUM(H33:H34)</f>
        <v>29665.067513306061</v>
      </c>
      <c r="I31" s="130">
        <f t="shared" ref="I31:J31" si="10">SUM(I33:I34)</f>
        <v>5751.9738479899261</v>
      </c>
      <c r="J31" s="130">
        <f t="shared" si="10"/>
        <v>8518.51744287156</v>
      </c>
      <c r="K31" s="106"/>
      <c r="L31" s="106">
        <f>SUM(M31:X31)</f>
        <v>24394.102323900737</v>
      </c>
      <c r="M31" s="106">
        <f>SUM(M33:M34)</f>
        <v>0</v>
      </c>
      <c r="N31" s="106">
        <f t="shared" ref="N31:V31" si="11">SUM(N33:N34)</f>
        <v>58.840560641210601</v>
      </c>
      <c r="O31" s="106">
        <f t="shared" si="11"/>
        <v>0</v>
      </c>
      <c r="P31" s="106">
        <v>0</v>
      </c>
      <c r="Q31" s="106">
        <f t="shared" si="11"/>
        <v>0</v>
      </c>
      <c r="R31" s="106">
        <f t="shared" si="11"/>
        <v>711.58455602237211</v>
      </c>
      <c r="S31" s="106">
        <f t="shared" si="11"/>
        <v>0</v>
      </c>
      <c r="T31" s="106">
        <f t="shared" si="11"/>
        <v>0</v>
      </c>
      <c r="U31" s="106">
        <f t="shared" si="11"/>
        <v>0</v>
      </c>
      <c r="V31" s="106">
        <f t="shared" si="11"/>
        <v>23623.677207237153</v>
      </c>
      <c r="W31" s="106">
        <f>SUM(W33:W34)</f>
        <v>0</v>
      </c>
      <c r="X31" s="106">
        <f>SUM(X33:X34)</f>
        <v>0</v>
      </c>
    </row>
    <row r="32" spans="1:24" s="38" customFormat="1" x14ac:dyDescent="0.2">
      <c r="A32" s="11"/>
      <c r="B32" s="74"/>
      <c r="C32" s="138"/>
      <c r="D32" s="104"/>
      <c r="E32" s="125"/>
      <c r="F32"/>
      <c r="G32" s="124"/>
      <c r="H32" s="131"/>
      <c r="I32" s="131"/>
      <c r="J32" s="131"/>
      <c r="K32"/>
      <c r="L32"/>
      <c r="M32"/>
      <c r="N32"/>
      <c r="O32"/>
      <c r="P32"/>
      <c r="Q32" s="47"/>
      <c r="R32" s="47"/>
      <c r="S32" s="75"/>
      <c r="T32" s="99"/>
      <c r="U32"/>
      <c r="V32" s="47"/>
      <c r="W32"/>
      <c r="X32" s="132"/>
    </row>
    <row r="33" spans="1:27" s="38" customFormat="1" x14ac:dyDescent="0.2">
      <c r="A33" s="37" t="s">
        <v>26</v>
      </c>
      <c r="B33" s="106">
        <f t="shared" ref="B33:B34" si="12">SUM(C33:E33)</f>
        <v>2184.442</v>
      </c>
      <c r="C33" s="115">
        <v>2100.7059999999997</v>
      </c>
      <c r="D33" s="113">
        <v>13.020999999999999</v>
      </c>
      <c r="E33" s="115">
        <v>70.714999999999989</v>
      </c>
      <c r="F33"/>
      <c r="G33" s="106">
        <f>SUM(H33:J33)</f>
        <v>22036.739804167548</v>
      </c>
      <c r="H33" s="115">
        <v>10989.143513306062</v>
      </c>
      <c r="I33" s="115">
        <v>2529.0788479899265</v>
      </c>
      <c r="J33" s="115">
        <v>8518.51744287156</v>
      </c>
      <c r="K33"/>
      <c r="L33" s="113">
        <f>SUM(M33:X33)</f>
        <v>24375.272323900736</v>
      </c>
      <c r="M33" s="115">
        <v>0</v>
      </c>
      <c r="N33" s="115">
        <v>58.840560641210601</v>
      </c>
      <c r="O33" s="115">
        <v>0</v>
      </c>
      <c r="P33" s="115">
        <v>0</v>
      </c>
      <c r="Q33" s="115">
        <v>0</v>
      </c>
      <c r="R33" s="115">
        <v>711.58455602237211</v>
      </c>
      <c r="S33" s="98">
        <v>0</v>
      </c>
      <c r="T33" s="98">
        <v>0</v>
      </c>
      <c r="U33" s="115">
        <v>0</v>
      </c>
      <c r="V33" s="115">
        <v>23604.847207237151</v>
      </c>
      <c r="W33" s="115">
        <v>0</v>
      </c>
      <c r="X33" s="128">
        <v>0</v>
      </c>
    </row>
    <row r="34" spans="1:27" s="38" customFormat="1" x14ac:dyDescent="0.2">
      <c r="A34" s="37" t="s">
        <v>27</v>
      </c>
      <c r="B34" s="106">
        <f t="shared" si="12"/>
        <v>1485.7740000000001</v>
      </c>
      <c r="C34" s="115">
        <v>1440.152</v>
      </c>
      <c r="D34" s="113">
        <v>5.5949999999999998</v>
      </c>
      <c r="E34" s="115">
        <v>40.027000000000001</v>
      </c>
      <c r="F34"/>
      <c r="G34" s="113">
        <f t="shared" ref="G34" si="13">SUM(H34:J34)</f>
        <v>21898.819</v>
      </c>
      <c r="H34" s="115">
        <v>18675.923999999999</v>
      </c>
      <c r="I34" s="115">
        <v>3222.8949999999995</v>
      </c>
      <c r="J34" s="115">
        <v>0</v>
      </c>
      <c r="K34"/>
      <c r="L34" s="113">
        <f>SUM(M34:X34)</f>
        <v>18.829999999999998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0</v>
      </c>
      <c r="T34" s="115">
        <v>0</v>
      </c>
      <c r="U34" s="115">
        <v>0</v>
      </c>
      <c r="V34" s="115">
        <v>18.829999999999998</v>
      </c>
      <c r="W34" s="115">
        <v>0</v>
      </c>
      <c r="X34" s="128">
        <v>0</v>
      </c>
    </row>
    <row r="35" spans="1:27" s="38" customFormat="1" x14ac:dyDescent="0.2">
      <c r="A35" s="2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</row>
    <row r="36" spans="1:27" x14ac:dyDescent="0.2">
      <c r="A36" s="1" t="s">
        <v>45</v>
      </c>
      <c r="Z36" s="72"/>
      <c r="AA36" s="72"/>
    </row>
    <row r="37" spans="1:27" x14ac:dyDescent="0.2">
      <c r="B37" s="47"/>
      <c r="C37" s="55"/>
      <c r="D37" s="47"/>
      <c r="E37" s="47"/>
      <c r="F37" s="47"/>
      <c r="H37" s="66"/>
      <c r="I37" s="76"/>
      <c r="M37" s="68"/>
      <c r="N37" s="67"/>
      <c r="Q37" s="67"/>
      <c r="S37" s="73"/>
      <c r="T37" s="73"/>
    </row>
    <row r="41" spans="1:27" x14ac:dyDescent="0.2">
      <c r="G41" s="18"/>
      <c r="H41" s="18"/>
      <c r="I41" s="18"/>
      <c r="J41" s="18"/>
    </row>
    <row r="42" spans="1:27" x14ac:dyDescent="0.2">
      <c r="G42" s="18"/>
      <c r="H42" s="18"/>
      <c r="I42" s="18"/>
      <c r="J42" s="18"/>
    </row>
    <row r="43" spans="1:27" x14ac:dyDescent="0.2">
      <c r="G43" s="18"/>
      <c r="H43" s="18"/>
      <c r="I43" s="18"/>
      <c r="J43" s="18"/>
    </row>
    <row r="44" spans="1:27" s="74" customFormat="1" x14ac:dyDescent="0.2">
      <c r="C44"/>
      <c r="D44"/>
      <c r="E44"/>
    </row>
    <row r="46" spans="1:27" x14ac:dyDescent="0.2">
      <c r="B46" s="51"/>
    </row>
    <row r="47" spans="1:27" x14ac:dyDescent="0.2">
      <c r="B47" s="82"/>
      <c r="C47" s="82"/>
      <c r="D47" s="82"/>
      <c r="E47" s="82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" right="0" top="0.98425196850393704" bottom="0.98425196850393704" header="0" footer="0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3"/>
  <sheetViews>
    <sheetView showGridLines="0" topLeftCell="A4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4" width="8.33203125" customWidth="1"/>
    <col min="25" max="25" width="19" bestFit="1" customWidth="1"/>
  </cols>
  <sheetData>
    <row r="1" spans="1:25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49"/>
      <c r="V1" s="2"/>
      <c r="W1" s="2"/>
      <c r="X1" s="2"/>
    </row>
    <row r="2" spans="1:25" ht="6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49"/>
      <c r="N3" s="2"/>
      <c r="O3" s="2"/>
      <c r="P3" s="2"/>
      <c r="Q3" s="2"/>
      <c r="R3" s="2"/>
      <c r="S3" s="50"/>
      <c r="T3" s="50"/>
      <c r="U3" s="49"/>
      <c r="V3" s="49"/>
      <c r="W3" s="49"/>
      <c r="X3" s="49"/>
      <c r="Y3" s="47"/>
    </row>
    <row r="4" spans="1:25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5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5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5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5" s="38" customFormat="1" x14ac:dyDescent="0.2">
      <c r="A8" s="11" t="s">
        <v>47</v>
      </c>
      <c r="B8" s="106">
        <f>SUM(C8:E8)</f>
        <v>11437.216999999999</v>
      </c>
      <c r="C8" s="106">
        <f>C10+C31</f>
        <v>8154.4269999999988</v>
      </c>
      <c r="D8" s="106">
        <f t="shared" ref="D8:E8" si="0">D10+D31</f>
        <v>516.29900000000009</v>
      </c>
      <c r="E8" s="106">
        <f t="shared" si="0"/>
        <v>2766.491</v>
      </c>
      <c r="F8"/>
      <c r="G8" s="106">
        <f>SUM(H8:J8)</f>
        <v>149959.07400000002</v>
      </c>
      <c r="H8" s="106">
        <f>H10+H31</f>
        <v>81589.760148841655</v>
      </c>
      <c r="I8" s="106">
        <f t="shared" ref="I8:J8" si="1">I10+I31</f>
        <v>47332.882748103315</v>
      </c>
      <c r="J8" s="106">
        <f t="shared" si="1"/>
        <v>21036.431103055031</v>
      </c>
      <c r="K8" s="106"/>
      <c r="L8" s="106">
        <f>SUM(M8:X8)</f>
        <v>83220.554666666663</v>
      </c>
      <c r="M8" s="106">
        <f>M10+M31</f>
        <v>4.78</v>
      </c>
      <c r="N8" s="106">
        <f>N10+N31</f>
        <v>7366.6270000000013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2495.1703333333335</v>
      </c>
      <c r="S8" s="106">
        <f t="shared" si="2"/>
        <v>0</v>
      </c>
      <c r="T8" s="106">
        <f t="shared" si="2"/>
        <v>12398.786500000002</v>
      </c>
      <c r="U8" s="106">
        <f t="shared" si="2"/>
        <v>0</v>
      </c>
      <c r="V8" s="106">
        <f t="shared" si="2"/>
        <v>60955.190833333334</v>
      </c>
      <c r="W8" s="106">
        <f t="shared" si="2"/>
        <v>0</v>
      </c>
      <c r="X8" s="107">
        <f t="shared" si="2"/>
        <v>0</v>
      </c>
      <c r="Y8" s="97"/>
    </row>
    <row r="9" spans="1:25" s="38" customFormat="1" x14ac:dyDescent="0.2">
      <c r="A9" s="11"/>
      <c r="B9" s="124"/>
      <c r="C9" s="125"/>
      <c r="D9" s="125"/>
      <c r="E9" s="125"/>
      <c r="F9"/>
      <c r="G9" s="74"/>
      <c r="H9" s="47"/>
      <c r="I9"/>
      <c r="J9"/>
      <c r="K9"/>
      <c r="L9" s="74"/>
      <c r="M9"/>
      <c r="N9"/>
      <c r="O9"/>
      <c r="P9"/>
      <c r="Q9" s="47"/>
      <c r="R9" s="47"/>
      <c r="S9" s="47"/>
      <c r="T9" s="47"/>
      <c r="U9" s="47"/>
      <c r="V9" s="47"/>
      <c r="W9"/>
      <c r="X9" s="132"/>
    </row>
    <row r="10" spans="1:25" s="38" customFormat="1" x14ac:dyDescent="0.2">
      <c r="A10" s="11" t="s">
        <v>4</v>
      </c>
      <c r="B10" s="106">
        <f>SUM(C10:E10)</f>
        <v>7253.9030000000002</v>
      </c>
      <c r="C10" s="109">
        <f>SUM(C12:C29)</f>
        <v>4179.1189999999997</v>
      </c>
      <c r="D10" s="109">
        <f t="shared" ref="D10:E10" si="3">SUM(D12:D29)</f>
        <v>501.42100000000005</v>
      </c>
      <c r="E10" s="109">
        <f t="shared" si="3"/>
        <v>2573.3629999999998</v>
      </c>
      <c r="F10"/>
      <c r="G10" s="106">
        <f>SUM(H10:J10)</f>
        <v>108714.13128641526</v>
      </c>
      <c r="H10" s="109">
        <f>SUM(H12:H29)</f>
        <v>53559.797266153946</v>
      </c>
      <c r="I10" s="109">
        <f t="shared" ref="I10:J10" si="4">SUM(I12:I29)</f>
        <v>41912.857629172562</v>
      </c>
      <c r="J10" s="109">
        <f t="shared" si="4"/>
        <v>13241.476391088752</v>
      </c>
      <c r="K10" s="109"/>
      <c r="L10" s="109">
        <f>SUM(M10:X10)</f>
        <v>60990.561885803814</v>
      </c>
      <c r="M10" s="109">
        <f>SUM(M12:M29)</f>
        <v>4.78</v>
      </c>
      <c r="N10" s="109">
        <f>SUM(N12:N29)</f>
        <v>7322.3450000000012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1584.0020232661122</v>
      </c>
      <c r="S10" s="109">
        <f t="shared" si="5"/>
        <v>0</v>
      </c>
      <c r="T10" s="109">
        <f t="shared" si="5"/>
        <v>12398.786500000002</v>
      </c>
      <c r="U10" s="109">
        <f t="shared" si="5"/>
        <v>0</v>
      </c>
      <c r="V10" s="109">
        <f t="shared" si="5"/>
        <v>39680.6483625377</v>
      </c>
      <c r="W10" s="109">
        <f t="shared" si="5"/>
        <v>0</v>
      </c>
      <c r="X10" s="110">
        <f t="shared" si="5"/>
        <v>0</v>
      </c>
    </row>
    <row r="11" spans="1:25" s="38" customFormat="1" x14ac:dyDescent="0.2">
      <c r="A11" s="11"/>
      <c r="B11" s="74"/>
      <c r="C11"/>
      <c r="D11"/>
      <c r="E11"/>
      <c r="F11"/>
      <c r="G11" s="124"/>
      <c r="H11" s="47"/>
      <c r="I11"/>
      <c r="J11"/>
      <c r="K11"/>
      <c r="L11" s="74"/>
      <c r="M11"/>
      <c r="N11"/>
      <c r="O11"/>
      <c r="P11"/>
      <c r="Q11" s="47"/>
      <c r="R11" s="47"/>
      <c r="S11" s="47"/>
      <c r="T11" s="47"/>
      <c r="U11" s="47"/>
      <c r="V11" s="47"/>
      <c r="W11"/>
      <c r="X11" s="132"/>
    </row>
    <row r="12" spans="1:25" s="38" customFormat="1" x14ac:dyDescent="0.2">
      <c r="A12" s="37" t="s">
        <v>9</v>
      </c>
      <c r="B12" s="106">
        <f>SUM(C12:E12)</f>
        <v>647.10599999999999</v>
      </c>
      <c r="C12" s="104">
        <v>419.88799999999998</v>
      </c>
      <c r="D12" s="104">
        <v>74.561000000000007</v>
      </c>
      <c r="E12" s="104">
        <v>152.65700000000001</v>
      </c>
      <c r="F12"/>
      <c r="G12" s="106">
        <f>SUM(H12:J12)</f>
        <v>24453.951000000001</v>
      </c>
      <c r="H12" s="115">
        <v>9378.7430000000004</v>
      </c>
      <c r="I12" s="115">
        <v>14964.428</v>
      </c>
      <c r="J12" s="115">
        <v>110.78</v>
      </c>
      <c r="K12"/>
      <c r="L12" s="106">
        <f>SUM(M12:X12)</f>
        <v>1071.711</v>
      </c>
      <c r="M12" s="115">
        <v>0</v>
      </c>
      <c r="N12" s="115">
        <v>694.98800000000006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244.44399999999999</v>
      </c>
      <c r="U12" s="115">
        <v>0</v>
      </c>
      <c r="V12" s="115">
        <v>132.279</v>
      </c>
      <c r="W12" s="115">
        <v>0</v>
      </c>
      <c r="X12" s="128">
        <v>0</v>
      </c>
    </row>
    <row r="13" spans="1:25" s="38" customFormat="1" x14ac:dyDescent="0.2">
      <c r="A13" s="37" t="s">
        <v>10</v>
      </c>
      <c r="B13" s="106">
        <f t="shared" ref="B13:B29" si="6">SUM(C13:E13)</f>
        <v>0</v>
      </c>
      <c r="C13" s="104">
        <v>0</v>
      </c>
      <c r="D13" s="104">
        <v>0</v>
      </c>
      <c r="E13" s="104">
        <v>0</v>
      </c>
      <c r="F13"/>
      <c r="G13" s="106">
        <f t="shared" ref="G13:G29" si="7">SUM(H13:J13)</f>
        <v>4465.9709999999995</v>
      </c>
      <c r="H13" s="115">
        <v>3880.7139999999999</v>
      </c>
      <c r="I13" s="115">
        <v>580.45299999999997</v>
      </c>
      <c r="J13" s="115">
        <v>4.8040000000000003</v>
      </c>
      <c r="K13"/>
      <c r="L13" s="106">
        <f t="shared" ref="L13:L29" si="8">SUM(M13:X13)</f>
        <v>3890.7910000000002</v>
      </c>
      <c r="M13" s="115">
        <v>0</v>
      </c>
      <c r="N13" s="115">
        <v>75.825000000000003</v>
      </c>
      <c r="O13" s="115">
        <v>0</v>
      </c>
      <c r="P13" s="115">
        <v>0</v>
      </c>
      <c r="Q13" s="115">
        <v>0</v>
      </c>
      <c r="R13" s="115">
        <v>116.149</v>
      </c>
      <c r="S13" s="115">
        <v>0</v>
      </c>
      <c r="T13" s="115">
        <v>3542.1480000000001</v>
      </c>
      <c r="U13" s="115">
        <v>0</v>
      </c>
      <c r="V13" s="115">
        <v>156.66900000000001</v>
      </c>
      <c r="W13" s="115">
        <v>0</v>
      </c>
      <c r="X13" s="128">
        <v>0</v>
      </c>
    </row>
    <row r="14" spans="1:25" s="38" customFormat="1" x14ac:dyDescent="0.2">
      <c r="A14" s="37" t="s">
        <v>11</v>
      </c>
      <c r="B14" s="106">
        <f t="shared" si="6"/>
        <v>92.10499999999999</v>
      </c>
      <c r="C14" s="104">
        <v>91.32</v>
      </c>
      <c r="D14" s="104">
        <v>0</v>
      </c>
      <c r="E14" s="104">
        <v>0.78500000000000003</v>
      </c>
      <c r="F14"/>
      <c r="G14" s="106">
        <f t="shared" si="7"/>
        <v>46.14</v>
      </c>
      <c r="H14" s="115">
        <v>46.14</v>
      </c>
      <c r="I14" s="115">
        <v>0</v>
      </c>
      <c r="J14" s="115">
        <v>0</v>
      </c>
      <c r="K14"/>
      <c r="L14" s="106">
        <f t="shared" si="8"/>
        <v>69.436000000000007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5">
        <v>15.552</v>
      </c>
      <c r="U14" s="115">
        <v>0</v>
      </c>
      <c r="V14" s="115">
        <v>53.884</v>
      </c>
      <c r="W14" s="115">
        <v>0</v>
      </c>
      <c r="X14" s="128">
        <v>0</v>
      </c>
    </row>
    <row r="15" spans="1:25" s="38" customFormat="1" x14ac:dyDescent="0.2">
      <c r="A15" s="37" t="s">
        <v>12</v>
      </c>
      <c r="B15" s="106">
        <f t="shared" si="6"/>
        <v>0</v>
      </c>
      <c r="C15" s="104">
        <v>0</v>
      </c>
      <c r="D15" s="104">
        <v>0</v>
      </c>
      <c r="E15" s="104">
        <v>0</v>
      </c>
      <c r="F15"/>
      <c r="G15" s="106">
        <f t="shared" si="7"/>
        <v>0</v>
      </c>
      <c r="H15" s="115">
        <v>0</v>
      </c>
      <c r="I15" s="115">
        <v>0</v>
      </c>
      <c r="J15" s="115">
        <v>0</v>
      </c>
      <c r="K15"/>
      <c r="L15" s="106">
        <f t="shared" si="8"/>
        <v>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5">
        <v>0</v>
      </c>
      <c r="V15" s="115">
        <v>0</v>
      </c>
      <c r="W15" s="115">
        <v>0</v>
      </c>
      <c r="X15" s="128">
        <v>0</v>
      </c>
    </row>
    <row r="16" spans="1:25" s="38" customFormat="1" x14ac:dyDescent="0.2">
      <c r="A16" s="37" t="s">
        <v>13</v>
      </c>
      <c r="B16" s="106">
        <f t="shared" si="6"/>
        <v>14.997</v>
      </c>
      <c r="C16" s="104">
        <v>14.997</v>
      </c>
      <c r="D16" s="104">
        <v>0</v>
      </c>
      <c r="E16" s="104">
        <v>0</v>
      </c>
      <c r="F16"/>
      <c r="G16" s="106">
        <f t="shared" si="7"/>
        <v>9812.17</v>
      </c>
      <c r="H16" s="115">
        <v>9812.17</v>
      </c>
      <c r="I16" s="115">
        <v>0</v>
      </c>
      <c r="J16" s="115">
        <v>0</v>
      </c>
      <c r="K16"/>
      <c r="L16" s="106">
        <f t="shared" si="8"/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  <c r="V16" s="115">
        <v>0</v>
      </c>
      <c r="W16" s="115">
        <v>0</v>
      </c>
      <c r="X16" s="128">
        <v>0</v>
      </c>
    </row>
    <row r="17" spans="1:24" s="38" customFormat="1" x14ac:dyDescent="0.2">
      <c r="A17" s="37" t="s">
        <v>14</v>
      </c>
      <c r="B17" s="106">
        <f t="shared" si="6"/>
        <v>71.477000000000004</v>
      </c>
      <c r="C17" s="104">
        <v>27.574999999999999</v>
      </c>
      <c r="D17" s="104">
        <v>7.4560000000000004</v>
      </c>
      <c r="E17" s="104">
        <v>36.445999999999998</v>
      </c>
      <c r="F17"/>
      <c r="G17" s="106">
        <f t="shared" si="7"/>
        <v>0</v>
      </c>
      <c r="H17" s="115">
        <v>0</v>
      </c>
      <c r="I17" s="115">
        <v>0</v>
      </c>
      <c r="J17" s="115">
        <v>0</v>
      </c>
      <c r="K17"/>
      <c r="L17" s="106">
        <f t="shared" si="8"/>
        <v>6.4139999999999997</v>
      </c>
      <c r="M17" s="115">
        <v>0</v>
      </c>
      <c r="N17" s="115">
        <v>3.84</v>
      </c>
      <c r="O17" s="115">
        <v>0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5">
        <v>0</v>
      </c>
      <c r="V17" s="115">
        <v>2.5739999999999998</v>
      </c>
      <c r="W17" s="115">
        <v>0</v>
      </c>
      <c r="X17" s="128">
        <v>0</v>
      </c>
    </row>
    <row r="18" spans="1:24" s="38" customFormat="1" x14ac:dyDescent="0.2">
      <c r="A18" s="37" t="s">
        <v>15</v>
      </c>
      <c r="B18" s="106">
        <f t="shared" si="6"/>
        <v>29.757999999999999</v>
      </c>
      <c r="C18" s="104">
        <v>4.7270000000000003</v>
      </c>
      <c r="D18" s="104">
        <v>0</v>
      </c>
      <c r="E18" s="104">
        <v>25.030999999999999</v>
      </c>
      <c r="F18"/>
      <c r="G18" s="106">
        <f t="shared" si="7"/>
        <v>12422.960999999999</v>
      </c>
      <c r="H18" s="115">
        <v>462.50600000000003</v>
      </c>
      <c r="I18" s="115">
        <v>3799.3939999999998</v>
      </c>
      <c r="J18" s="115">
        <v>8161.0609999999997</v>
      </c>
      <c r="K18"/>
      <c r="L18" s="106">
        <f t="shared" si="8"/>
        <v>5064.6480000000001</v>
      </c>
      <c r="M18" s="115">
        <v>0</v>
      </c>
      <c r="N18" s="115">
        <v>819.78800000000001</v>
      </c>
      <c r="O18" s="115">
        <v>0</v>
      </c>
      <c r="P18" s="115">
        <v>0</v>
      </c>
      <c r="Q18" s="115">
        <v>0</v>
      </c>
      <c r="R18" s="115">
        <v>197.50900000000001</v>
      </c>
      <c r="S18" s="115">
        <v>0</v>
      </c>
      <c r="T18" s="115">
        <v>2818.4369999999999</v>
      </c>
      <c r="U18" s="115">
        <v>0</v>
      </c>
      <c r="V18" s="115">
        <v>1228.914</v>
      </c>
      <c r="W18" s="115">
        <v>0</v>
      </c>
      <c r="X18" s="128">
        <v>0</v>
      </c>
    </row>
    <row r="19" spans="1:24" s="38" customFormat="1" x14ac:dyDescent="0.2">
      <c r="A19" s="37" t="s">
        <v>16</v>
      </c>
      <c r="B19" s="106">
        <f t="shared" si="6"/>
        <v>136.93</v>
      </c>
      <c r="C19" s="104">
        <v>3.6</v>
      </c>
      <c r="D19" s="104">
        <v>0</v>
      </c>
      <c r="E19" s="104">
        <v>133.33000000000001</v>
      </c>
      <c r="F19"/>
      <c r="G19" s="106">
        <f t="shared" si="7"/>
        <v>8877.4030000000002</v>
      </c>
      <c r="H19" s="115">
        <v>1.2040000000000002</v>
      </c>
      <c r="I19" s="115">
        <v>7498.8029999999999</v>
      </c>
      <c r="J19" s="115">
        <v>1377.396</v>
      </c>
      <c r="K19"/>
      <c r="L19" s="106">
        <f t="shared" si="8"/>
        <v>4865.1210000000001</v>
      </c>
      <c r="M19" s="115">
        <v>0</v>
      </c>
      <c r="N19" s="115">
        <v>990.45799999999997</v>
      </c>
      <c r="O19" s="115">
        <v>0</v>
      </c>
      <c r="P19" s="115">
        <v>0</v>
      </c>
      <c r="Q19" s="115">
        <v>0</v>
      </c>
      <c r="R19" s="115">
        <v>5.6320000000000006</v>
      </c>
      <c r="S19" s="115">
        <v>0</v>
      </c>
      <c r="T19" s="115">
        <v>1865.972</v>
      </c>
      <c r="U19" s="115">
        <v>0</v>
      </c>
      <c r="V19" s="115">
        <v>2003.0590000000002</v>
      </c>
      <c r="W19" s="115">
        <v>0</v>
      </c>
      <c r="X19" s="128">
        <v>0</v>
      </c>
    </row>
    <row r="20" spans="1:24" s="38" customFormat="1" x14ac:dyDescent="0.2">
      <c r="A20" s="37" t="s">
        <v>17</v>
      </c>
      <c r="B20" s="106">
        <f t="shared" si="6"/>
        <v>244.61099999999999</v>
      </c>
      <c r="C20" s="104">
        <v>138.9</v>
      </c>
      <c r="D20" s="104">
        <v>0.30199999999999999</v>
      </c>
      <c r="E20" s="104">
        <v>105.40900000000001</v>
      </c>
      <c r="F20"/>
      <c r="G20" s="106">
        <f t="shared" si="7"/>
        <v>4488.6409999999996</v>
      </c>
      <c r="H20" s="115">
        <v>4468.9949999999999</v>
      </c>
      <c r="I20" s="115">
        <v>19.646000000000001</v>
      </c>
      <c r="J20" s="115">
        <v>0</v>
      </c>
      <c r="K20"/>
      <c r="L20" s="106">
        <f t="shared" si="8"/>
        <v>2073.7020000000002</v>
      </c>
      <c r="M20" s="115">
        <v>0</v>
      </c>
      <c r="N20" s="115">
        <v>201.501</v>
      </c>
      <c r="O20" s="115">
        <v>0</v>
      </c>
      <c r="P20" s="115">
        <v>0</v>
      </c>
      <c r="Q20" s="115">
        <v>0</v>
      </c>
      <c r="R20" s="115">
        <v>5.9980000000000002</v>
      </c>
      <c r="S20" s="115">
        <v>0</v>
      </c>
      <c r="T20" s="115">
        <v>1264.3810000000001</v>
      </c>
      <c r="U20" s="115">
        <v>0</v>
      </c>
      <c r="V20" s="115">
        <v>601.822</v>
      </c>
      <c r="W20" s="115">
        <v>0</v>
      </c>
      <c r="X20" s="128">
        <v>0</v>
      </c>
    </row>
    <row r="21" spans="1:24" s="38" customFormat="1" x14ac:dyDescent="0.2">
      <c r="A21" s="37" t="s">
        <v>18</v>
      </c>
      <c r="B21" s="106">
        <f t="shared" si="6"/>
        <v>607.596</v>
      </c>
      <c r="C21" s="104">
        <v>561.56600000000003</v>
      </c>
      <c r="D21" s="104">
        <v>10.803000000000001</v>
      </c>
      <c r="E21" s="104">
        <v>35.227000000000004</v>
      </c>
      <c r="F21"/>
      <c r="G21" s="106">
        <f t="shared" si="7"/>
        <v>21744.610999999997</v>
      </c>
      <c r="H21" s="115">
        <v>18964.876</v>
      </c>
      <c r="I21" s="115">
        <v>2040.298</v>
      </c>
      <c r="J21" s="115">
        <v>739.4369999999999</v>
      </c>
      <c r="K21"/>
      <c r="L21" s="106">
        <f t="shared" si="8"/>
        <v>1399.741</v>
      </c>
      <c r="M21" s="115">
        <v>0</v>
      </c>
      <c r="N21" s="115">
        <v>386.65800000000002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316.95</v>
      </c>
      <c r="U21" s="115">
        <v>0</v>
      </c>
      <c r="V21" s="115">
        <v>696.13300000000004</v>
      </c>
      <c r="W21" s="115">
        <v>0</v>
      </c>
      <c r="X21" s="128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04">
        <v>0</v>
      </c>
      <c r="D22" s="104">
        <v>0</v>
      </c>
      <c r="E22" s="104">
        <v>0</v>
      </c>
      <c r="F22"/>
      <c r="G22" s="106">
        <f t="shared" si="7"/>
        <v>64.671000000000006</v>
      </c>
      <c r="H22" s="115">
        <v>6.66</v>
      </c>
      <c r="I22" s="115">
        <v>58.011000000000003</v>
      </c>
      <c r="J22" s="115">
        <v>0</v>
      </c>
      <c r="K22"/>
      <c r="L22" s="106">
        <f>SUM(M22:X22)</f>
        <v>3479.5709999999999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156.41</v>
      </c>
      <c r="S22" s="115">
        <v>0</v>
      </c>
      <c r="T22" s="115">
        <v>431.05700000000002</v>
      </c>
      <c r="U22" s="115">
        <v>0</v>
      </c>
      <c r="V22" s="115">
        <v>2892.1039999999998</v>
      </c>
      <c r="W22" s="115">
        <v>0</v>
      </c>
      <c r="X22" s="128">
        <v>0</v>
      </c>
    </row>
    <row r="23" spans="1:24" s="38" customFormat="1" x14ac:dyDescent="0.2">
      <c r="A23" s="37" t="s">
        <v>20</v>
      </c>
      <c r="B23" s="106">
        <f t="shared" si="6"/>
        <v>1768.3409999999999</v>
      </c>
      <c r="C23" s="104">
        <v>1013.626</v>
      </c>
      <c r="D23" s="104">
        <v>327.19400000000002</v>
      </c>
      <c r="E23" s="104">
        <v>427.52100000000002</v>
      </c>
      <c r="F23"/>
      <c r="G23" s="106">
        <f t="shared" si="7"/>
        <v>1033.2619999999999</v>
      </c>
      <c r="H23" s="115">
        <v>784.51400000000001</v>
      </c>
      <c r="I23" s="115">
        <v>7.3369999999999997</v>
      </c>
      <c r="J23" s="115">
        <v>241.411</v>
      </c>
      <c r="K23"/>
      <c r="L23" s="106">
        <f t="shared" si="8"/>
        <v>2440.8070000000002</v>
      </c>
      <c r="M23" s="115">
        <v>0</v>
      </c>
      <c r="N23" s="115">
        <v>1887.7240000000002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115">
        <v>0</v>
      </c>
      <c r="U23" s="115">
        <v>0</v>
      </c>
      <c r="V23" s="115">
        <v>553.08299999999997</v>
      </c>
      <c r="W23" s="115">
        <v>0</v>
      </c>
      <c r="X23" s="128">
        <v>0</v>
      </c>
    </row>
    <row r="24" spans="1:24" s="38" customFormat="1" x14ac:dyDescent="0.2">
      <c r="A24" s="37" t="s">
        <v>21</v>
      </c>
      <c r="B24" s="106">
        <f t="shared" si="6"/>
        <v>1411.346</v>
      </c>
      <c r="C24" s="104">
        <v>2.3340000000000001</v>
      </c>
      <c r="D24" s="104">
        <v>0</v>
      </c>
      <c r="E24" s="104">
        <v>1409.0119999999999</v>
      </c>
      <c r="F24"/>
      <c r="G24" s="106">
        <f t="shared" si="7"/>
        <v>1829.605</v>
      </c>
      <c r="H24" s="115">
        <v>69.56</v>
      </c>
      <c r="I24" s="115">
        <v>1563.633</v>
      </c>
      <c r="J24" s="115">
        <v>196.41200000000001</v>
      </c>
      <c r="K24"/>
      <c r="L24" s="106">
        <f t="shared" si="8"/>
        <v>4016.8549999999996</v>
      </c>
      <c r="M24" s="115">
        <v>4.78</v>
      </c>
      <c r="N24" s="115">
        <v>813.78599999999994</v>
      </c>
      <c r="O24" s="115">
        <v>0</v>
      </c>
      <c r="P24" s="115">
        <v>0</v>
      </c>
      <c r="Q24" s="115">
        <v>0</v>
      </c>
      <c r="R24" s="115">
        <v>0</v>
      </c>
      <c r="S24" s="115">
        <v>0</v>
      </c>
      <c r="T24" s="115">
        <v>434.71800000000002</v>
      </c>
      <c r="U24" s="115">
        <v>0</v>
      </c>
      <c r="V24" s="115">
        <v>2763.5709999999999</v>
      </c>
      <c r="W24" s="115">
        <v>0</v>
      </c>
      <c r="X24" s="128">
        <v>0</v>
      </c>
    </row>
    <row r="25" spans="1:24" s="38" customFormat="1" x14ac:dyDescent="0.2">
      <c r="A25" s="37" t="s">
        <v>22</v>
      </c>
      <c r="B25" s="106">
        <f t="shared" si="6"/>
        <v>578.07100000000014</v>
      </c>
      <c r="C25" s="104">
        <v>566.46</v>
      </c>
      <c r="D25" s="104">
        <v>4.4210000000000003</v>
      </c>
      <c r="E25" s="104">
        <v>7.19</v>
      </c>
      <c r="F25"/>
      <c r="G25" s="106">
        <f t="shared" si="7"/>
        <v>12541.63</v>
      </c>
      <c r="H25" s="115">
        <v>3758.8719999999998</v>
      </c>
      <c r="I25" s="115">
        <v>8626.5190000000002</v>
      </c>
      <c r="J25" s="115">
        <v>156.239</v>
      </c>
      <c r="K25"/>
      <c r="L25" s="106">
        <f t="shared" si="8"/>
        <v>352.346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352.346</v>
      </c>
      <c r="U25" s="115">
        <v>0</v>
      </c>
      <c r="V25" s="115">
        <v>0</v>
      </c>
      <c r="W25" s="115">
        <v>0</v>
      </c>
      <c r="X25" s="128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04">
        <v>0</v>
      </c>
      <c r="D26" s="104">
        <v>0</v>
      </c>
      <c r="E26" s="104">
        <v>0</v>
      </c>
      <c r="F26"/>
      <c r="G26" s="106">
        <f t="shared" si="7"/>
        <v>1602.6460000000002</v>
      </c>
      <c r="H26" s="115">
        <v>269.23599999999999</v>
      </c>
      <c r="I26" s="115">
        <v>1219.2360000000001</v>
      </c>
      <c r="J26" s="115">
        <v>114.17400000000001</v>
      </c>
      <c r="K26"/>
      <c r="L26" s="106">
        <f t="shared" si="8"/>
        <v>330.57499999999999</v>
      </c>
      <c r="M26" s="115">
        <v>0</v>
      </c>
      <c r="N26" s="115">
        <v>303.411</v>
      </c>
      <c r="O26" s="115">
        <v>0</v>
      </c>
      <c r="P26" s="115">
        <v>0</v>
      </c>
      <c r="Q26" s="115">
        <v>0</v>
      </c>
      <c r="R26" s="115">
        <v>0</v>
      </c>
      <c r="S26" s="115">
        <v>0</v>
      </c>
      <c r="T26" s="115">
        <v>13.144</v>
      </c>
      <c r="U26" s="115">
        <v>0</v>
      </c>
      <c r="V26" s="115">
        <v>14.02</v>
      </c>
      <c r="W26" s="115">
        <v>0</v>
      </c>
      <c r="X26" s="128">
        <v>0</v>
      </c>
    </row>
    <row r="27" spans="1:24" s="38" customFormat="1" x14ac:dyDescent="0.2">
      <c r="A27" s="37" t="s">
        <v>24</v>
      </c>
      <c r="B27" s="106">
        <f t="shared" si="6"/>
        <v>1646.5900000000001</v>
      </c>
      <c r="C27" s="104">
        <v>1329.1510000000001</v>
      </c>
      <c r="D27" s="104">
        <v>76.683999999999997</v>
      </c>
      <c r="E27" s="104">
        <v>240.755</v>
      </c>
      <c r="F27"/>
      <c r="G27" s="106">
        <f t="shared" si="7"/>
        <v>990.08100000000002</v>
      </c>
      <c r="H27" s="115">
        <v>9.1069999999999993</v>
      </c>
      <c r="I27" s="115">
        <v>0</v>
      </c>
      <c r="J27" s="115">
        <v>980.97400000000005</v>
      </c>
      <c r="K27"/>
      <c r="L27" s="106">
        <f t="shared" si="8"/>
        <v>495.91899999999998</v>
      </c>
      <c r="M27" s="115">
        <v>0</v>
      </c>
      <c r="N27" s="115">
        <v>452.52100000000002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43.397999999999996</v>
      </c>
      <c r="W27" s="115">
        <v>0</v>
      </c>
      <c r="X27" s="128">
        <v>0</v>
      </c>
    </row>
    <row r="28" spans="1:24" s="38" customFormat="1" x14ac:dyDescent="0.2">
      <c r="A28" s="37" t="s">
        <v>25</v>
      </c>
      <c r="B28" s="106">
        <f t="shared" si="6"/>
        <v>4.9749999999999996</v>
      </c>
      <c r="C28" s="104">
        <v>4.9749999999999996</v>
      </c>
      <c r="D28" s="104">
        <v>0</v>
      </c>
      <c r="E28" s="104">
        <v>0</v>
      </c>
      <c r="F28"/>
      <c r="G28" s="106">
        <f t="shared" si="7"/>
        <v>2938.9830000000002</v>
      </c>
      <c r="H28" s="115">
        <v>956.07500000000005</v>
      </c>
      <c r="I28" s="115">
        <v>994.81200000000001</v>
      </c>
      <c r="J28" s="115">
        <v>988.096</v>
      </c>
      <c r="K28"/>
      <c r="L28" s="106">
        <f t="shared" si="8"/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28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1401.405286415262</v>
      </c>
      <c r="H29" s="115">
        <v>690.42526615394161</v>
      </c>
      <c r="I29" s="115">
        <v>540.28762917256881</v>
      </c>
      <c r="J29" s="115">
        <v>170.69239108875141</v>
      </c>
      <c r="K29"/>
      <c r="L29" s="109">
        <f t="shared" si="8"/>
        <v>31432.924885803815</v>
      </c>
      <c r="M29" s="115">
        <v>0</v>
      </c>
      <c r="N29" s="115">
        <v>691.84500000000003</v>
      </c>
      <c r="O29" s="115">
        <v>0</v>
      </c>
      <c r="P29" s="115">
        <v>0</v>
      </c>
      <c r="Q29" s="115">
        <v>0</v>
      </c>
      <c r="R29" s="115">
        <v>1102.3040232661122</v>
      </c>
      <c r="S29" s="115">
        <v>0</v>
      </c>
      <c r="T29" s="98">
        <v>1099.6375</v>
      </c>
      <c r="U29" s="115">
        <v>0</v>
      </c>
      <c r="V29" s="115">
        <v>28539.138362537702</v>
      </c>
      <c r="W29" s="115">
        <v>0</v>
      </c>
      <c r="X29" s="128">
        <v>0</v>
      </c>
    </row>
    <row r="30" spans="1:24" s="38" customFormat="1" x14ac:dyDescent="0.2">
      <c r="A30" s="37"/>
      <c r="B30" s="74"/>
      <c r="C30"/>
      <c r="D30"/>
      <c r="E30"/>
      <c r="F30"/>
      <c r="G30" s="124"/>
      <c r="H30" s="131"/>
      <c r="I30" s="137"/>
      <c r="J30" s="129"/>
      <c r="K30"/>
      <c r="L30" s="74"/>
      <c r="M30"/>
      <c r="N30"/>
      <c r="O30"/>
      <c r="P30"/>
      <c r="Q30" s="47"/>
      <c r="R30" s="47"/>
      <c r="S30" s="47"/>
      <c r="T30" s="47"/>
      <c r="U30" s="47"/>
      <c r="V30" s="47"/>
      <c r="W30"/>
      <c r="X30" s="132"/>
    </row>
    <row r="31" spans="1:24" s="38" customFormat="1" x14ac:dyDescent="0.2">
      <c r="A31" s="11" t="s">
        <v>5</v>
      </c>
      <c r="B31" s="106">
        <f>SUM(B33:B34)</f>
        <v>4183.3139999999985</v>
      </c>
      <c r="C31" s="106">
        <f t="shared" ref="C31:E31" si="9">SUM(C33:C34)</f>
        <v>3975.3079999999991</v>
      </c>
      <c r="D31" s="106">
        <f t="shared" si="9"/>
        <v>14.878</v>
      </c>
      <c r="E31" s="106">
        <f t="shared" si="9"/>
        <v>193.12799999999999</v>
      </c>
      <c r="F31" s="106"/>
      <c r="G31" s="106">
        <f>SUM(H31:J31)</f>
        <v>41244.942713584729</v>
      </c>
      <c r="H31" s="130">
        <f>SUM(H33:H34)</f>
        <v>28029.962882687701</v>
      </c>
      <c r="I31" s="130">
        <f t="shared" ref="I31:K31" si="10">SUM(I33:I34)</f>
        <v>5420.0251189307555</v>
      </c>
      <c r="J31" s="130">
        <f t="shared" si="10"/>
        <v>7794.9547119662775</v>
      </c>
      <c r="K31" s="130">
        <f t="shared" si="10"/>
        <v>0</v>
      </c>
      <c r="L31" s="106">
        <f>SUM(M31:X31)</f>
        <v>22229.992780862856</v>
      </c>
      <c r="M31" s="106">
        <f>SUM(M33:M34)</f>
        <v>0</v>
      </c>
      <c r="N31" s="106">
        <f t="shared" ref="N31:X31" si="11">SUM(N33:N34)</f>
        <v>44.281999999999996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911.16831006722146</v>
      </c>
      <c r="S31" s="106">
        <f t="shared" si="11"/>
        <v>0</v>
      </c>
      <c r="T31" s="106">
        <f t="shared" si="11"/>
        <v>0</v>
      </c>
      <c r="U31" s="106">
        <f t="shared" si="11"/>
        <v>0</v>
      </c>
      <c r="V31" s="106">
        <f t="shared" si="11"/>
        <v>21274.542470795634</v>
      </c>
      <c r="W31" s="106">
        <f t="shared" si="11"/>
        <v>0</v>
      </c>
      <c r="X31" s="106">
        <f t="shared" si="11"/>
        <v>0</v>
      </c>
    </row>
    <row r="32" spans="1:24" s="38" customFormat="1" x14ac:dyDescent="0.2">
      <c r="A32" s="11"/>
      <c r="B32" s="74"/>
      <c r="C32"/>
      <c r="D32"/>
      <c r="E32"/>
      <c r="F32"/>
      <c r="G32" s="124"/>
      <c r="H32" s="131"/>
      <c r="I32" s="129"/>
      <c r="J32" s="129"/>
      <c r="K32"/>
      <c r="L32" s="74"/>
      <c r="M32" s="115"/>
      <c r="N32" s="115"/>
      <c r="O32"/>
      <c r="P32"/>
      <c r="Q32" s="47"/>
      <c r="R32" s="47"/>
      <c r="S32" s="47"/>
      <c r="T32" s="47"/>
      <c r="U32" s="47"/>
      <c r="V32" s="47"/>
      <c r="W32"/>
      <c r="X32" s="132"/>
    </row>
    <row r="33" spans="1:24" s="38" customFormat="1" x14ac:dyDescent="0.2">
      <c r="A33" s="37" t="s">
        <v>26</v>
      </c>
      <c r="B33" s="106">
        <f t="shared" ref="B33:B34" si="12">SUM(C33:E33)</f>
        <v>2264.7419999999993</v>
      </c>
      <c r="C33" s="104">
        <v>2149.0629999999996</v>
      </c>
      <c r="D33" s="104">
        <v>9.048</v>
      </c>
      <c r="E33" s="104">
        <v>106.631</v>
      </c>
      <c r="F33"/>
      <c r="G33" s="106">
        <f>SUM(H33:J33)</f>
        <v>19947.446713584737</v>
      </c>
      <c r="H33" s="115">
        <v>10161.804882687702</v>
      </c>
      <c r="I33" s="115">
        <v>2696.5021189307558</v>
      </c>
      <c r="J33" s="115">
        <v>7089.1397119662779</v>
      </c>
      <c r="K33"/>
      <c r="L33" s="106">
        <f>SUM(M33:X33)</f>
        <v>22229.352780862857</v>
      </c>
      <c r="M33" s="115">
        <v>0</v>
      </c>
      <c r="N33" s="115">
        <v>44.281999999999996</v>
      </c>
      <c r="O33" s="115">
        <v>0</v>
      </c>
      <c r="P33" s="115">
        <v>0</v>
      </c>
      <c r="Q33" s="115">
        <v>0</v>
      </c>
      <c r="R33" s="115">
        <v>911.16831006722146</v>
      </c>
      <c r="S33" s="115">
        <v>0</v>
      </c>
      <c r="T33" s="115">
        <v>0</v>
      </c>
      <c r="U33" s="115">
        <v>0</v>
      </c>
      <c r="V33" s="115">
        <v>21273.902470795634</v>
      </c>
      <c r="W33" s="115">
        <v>0</v>
      </c>
      <c r="X33" s="128">
        <v>0</v>
      </c>
    </row>
    <row r="34" spans="1:24" s="38" customFormat="1" x14ac:dyDescent="0.2">
      <c r="A34" s="37" t="s">
        <v>27</v>
      </c>
      <c r="B34" s="106">
        <f t="shared" si="12"/>
        <v>1918.5719999999997</v>
      </c>
      <c r="C34" s="104">
        <v>1826.2449999999997</v>
      </c>
      <c r="D34" s="104">
        <v>5.83</v>
      </c>
      <c r="E34" s="104">
        <v>86.497</v>
      </c>
      <c r="F34"/>
      <c r="G34" s="106">
        <f t="shared" ref="G34" si="13">SUM(H34:J34)</f>
        <v>21297.495999999999</v>
      </c>
      <c r="H34" s="115">
        <v>17868.157999999999</v>
      </c>
      <c r="I34" s="115">
        <v>2723.5229999999997</v>
      </c>
      <c r="J34" s="115">
        <v>705.81499999999994</v>
      </c>
      <c r="K34"/>
      <c r="L34" s="106">
        <f>SUM(M34:X34)</f>
        <v>0.64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0</v>
      </c>
      <c r="T34" s="115">
        <v>0</v>
      </c>
      <c r="U34" s="115">
        <v>0</v>
      </c>
      <c r="V34" s="115">
        <v>0.64</v>
      </c>
      <c r="W34" s="115">
        <v>0</v>
      </c>
      <c r="X34" s="128">
        <v>0</v>
      </c>
    </row>
    <row r="35" spans="1:24" s="38" customFormat="1" x14ac:dyDescent="0.2">
      <c r="A35" s="20"/>
      <c r="B35" s="10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</row>
    <row r="36" spans="1:24" s="38" customFormat="1" x14ac:dyDescent="0.2">
      <c r="A36" s="57" t="s">
        <v>45</v>
      </c>
    </row>
    <row r="41" spans="1:24" x14ac:dyDescent="0.2">
      <c r="G41" s="18"/>
      <c r="H41" s="18"/>
      <c r="I41" s="18"/>
      <c r="J41" s="18"/>
    </row>
    <row r="42" spans="1:24" x14ac:dyDescent="0.2">
      <c r="G42" s="18"/>
      <c r="H42" s="18"/>
      <c r="I42" s="18"/>
      <c r="J42" s="18"/>
    </row>
    <row r="43" spans="1:24" x14ac:dyDescent="0.2">
      <c r="G43" s="18"/>
      <c r="H43" s="18"/>
      <c r="I43" s="18"/>
      <c r="J43" s="18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8"/>
  <sheetViews>
    <sheetView showGridLines="0" topLeftCell="A6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4" width="8.33203125" customWidth="1"/>
    <col min="26" max="26" width="20" bestFit="1" customWidth="1"/>
    <col min="27" max="27" width="11.77734375" bestFit="1" customWidth="1"/>
  </cols>
  <sheetData>
    <row r="1" spans="1:27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4.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2"/>
      <c r="N3" s="49"/>
      <c r="O3" s="2"/>
      <c r="P3" s="2"/>
      <c r="Q3" s="2"/>
      <c r="R3" s="2"/>
      <c r="S3" s="50"/>
      <c r="T3" s="50"/>
      <c r="U3" s="50"/>
      <c r="V3" s="49"/>
      <c r="W3" s="49"/>
      <c r="X3" s="49"/>
    </row>
    <row r="4" spans="1:27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7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7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7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7" s="38" customFormat="1" x14ac:dyDescent="0.2">
      <c r="A8" s="11" t="s">
        <v>48</v>
      </c>
      <c r="B8" s="106">
        <f>SUM(C8:E8)</f>
        <v>12371.932000000001</v>
      </c>
      <c r="C8" s="106">
        <f>C10+C31</f>
        <v>9069.1720000000005</v>
      </c>
      <c r="D8" s="106">
        <f t="shared" ref="D8:E8" si="0">D10+D31</f>
        <v>417.28800000000001</v>
      </c>
      <c r="E8" s="106">
        <f t="shared" si="0"/>
        <v>2885.4720000000002</v>
      </c>
      <c r="F8"/>
      <c r="G8" s="106">
        <f>SUM(H8:J8)</f>
        <v>170041.649</v>
      </c>
      <c r="H8" s="106">
        <f>H10+H31</f>
        <v>91004.179000000004</v>
      </c>
      <c r="I8" s="106">
        <f t="shared" ref="I8:J8" si="1">I10+I31</f>
        <v>54645.048000000003</v>
      </c>
      <c r="J8" s="106">
        <f t="shared" si="1"/>
        <v>24392.421999999999</v>
      </c>
      <c r="K8" s="106"/>
      <c r="L8" s="106">
        <f>SUM(M8:X8)</f>
        <v>82848.569999999992</v>
      </c>
      <c r="M8" s="106">
        <f>M10+M31</f>
        <v>0.876</v>
      </c>
      <c r="N8" s="106">
        <f>N10+N31</f>
        <v>7384.7440000000006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3014.8429999999998</v>
      </c>
      <c r="S8" s="106">
        <f t="shared" si="2"/>
        <v>113.96000000000001</v>
      </c>
      <c r="T8" s="106">
        <f t="shared" si="2"/>
        <v>11475.067999999999</v>
      </c>
      <c r="U8" s="106">
        <f t="shared" si="2"/>
        <v>0</v>
      </c>
      <c r="V8" s="106">
        <f t="shared" si="2"/>
        <v>60859.078999999998</v>
      </c>
      <c r="W8" s="106">
        <f t="shared" si="2"/>
        <v>0</v>
      </c>
      <c r="X8" s="107">
        <f t="shared" si="2"/>
        <v>0</v>
      </c>
      <c r="Z8" s="93"/>
      <c r="AA8" s="94"/>
    </row>
    <row r="9" spans="1:27" s="38" customFormat="1" x14ac:dyDescent="0.2">
      <c r="A9" s="11"/>
      <c r="B9" s="124"/>
      <c r="C9" s="125"/>
      <c r="D9" s="125"/>
      <c r="E9" s="125"/>
      <c r="F9"/>
      <c r="G9" s="134"/>
      <c r="H9" s="47"/>
      <c r="I9" s="47"/>
      <c r="J9" s="47"/>
      <c r="K9"/>
      <c r="L9" s="74"/>
      <c r="M9"/>
      <c r="N9"/>
      <c r="O9"/>
      <c r="P9"/>
      <c r="Q9" s="47"/>
      <c r="R9" s="47"/>
      <c r="S9"/>
      <c r="T9" s="47"/>
      <c r="U9"/>
      <c r="V9" s="47"/>
      <c r="W9"/>
      <c r="X9" s="132"/>
    </row>
    <row r="10" spans="1:27" s="38" customFormat="1" x14ac:dyDescent="0.2">
      <c r="A10" s="11" t="s">
        <v>4</v>
      </c>
      <c r="B10" s="106">
        <f>SUM(C10:E10)</f>
        <v>7755.9610000000011</v>
      </c>
      <c r="C10" s="109">
        <f>SUM(C12:C29)</f>
        <v>4549.8000000000011</v>
      </c>
      <c r="D10" s="109">
        <f t="shared" ref="D10:E10" si="3">SUM(D12:D29)</f>
        <v>408.70300000000003</v>
      </c>
      <c r="E10" s="109">
        <f t="shared" si="3"/>
        <v>2797.4580000000001</v>
      </c>
      <c r="F10"/>
      <c r="G10" s="106">
        <f>SUM(H10:J10)</f>
        <v>120343.03600000001</v>
      </c>
      <c r="H10" s="109">
        <f>SUM(H12:H29)</f>
        <v>56795.627</v>
      </c>
      <c r="I10" s="109">
        <f t="shared" ref="I10:J10" si="4">SUM(I12:I29)</f>
        <v>48373.609000000004</v>
      </c>
      <c r="J10" s="109">
        <f t="shared" si="4"/>
        <v>15173.8</v>
      </c>
      <c r="K10"/>
      <c r="L10" s="109">
        <f>SUM(M10:X10)</f>
        <v>59188.402000000002</v>
      </c>
      <c r="M10" s="109">
        <f>SUM(M12:M29)</f>
        <v>0.876</v>
      </c>
      <c r="N10" s="109">
        <f>SUM(N12:N29)</f>
        <v>7309.4310000000005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2013.5909999999999</v>
      </c>
      <c r="S10" s="109">
        <f t="shared" si="5"/>
        <v>113.96000000000001</v>
      </c>
      <c r="T10" s="109">
        <f t="shared" si="5"/>
        <v>11463.688</v>
      </c>
      <c r="U10" s="109">
        <f t="shared" si="5"/>
        <v>0</v>
      </c>
      <c r="V10" s="109">
        <f t="shared" si="5"/>
        <v>38286.856</v>
      </c>
      <c r="W10" s="109">
        <f t="shared" si="5"/>
        <v>0</v>
      </c>
      <c r="X10" s="110">
        <f t="shared" si="5"/>
        <v>0</v>
      </c>
    </row>
    <row r="11" spans="1:27" s="38" customFormat="1" x14ac:dyDescent="0.2">
      <c r="A11" s="11"/>
      <c r="B11" s="74"/>
      <c r="C11"/>
      <c r="D11"/>
      <c r="E11"/>
      <c r="F11"/>
      <c r="G11" s="106"/>
      <c r="H11" s="47"/>
      <c r="I11" s="47"/>
      <c r="J11" s="47"/>
      <c r="K11"/>
      <c r="L11" s="74"/>
      <c r="M11"/>
      <c r="N11"/>
      <c r="O11"/>
      <c r="P11"/>
      <c r="Q11" s="135"/>
      <c r="R11" s="135"/>
      <c r="S11"/>
      <c r="T11" s="135"/>
      <c r="U11"/>
      <c r="V11" s="47"/>
      <c r="W11"/>
      <c r="X11" s="132"/>
    </row>
    <row r="12" spans="1:27" s="38" customFormat="1" x14ac:dyDescent="0.2">
      <c r="A12" s="37" t="s">
        <v>9</v>
      </c>
      <c r="B12" s="106">
        <f>SUM(C12:E12)</f>
        <v>505.63600000000008</v>
      </c>
      <c r="C12" s="113">
        <v>372.75500000000005</v>
      </c>
      <c r="D12" s="113">
        <v>38.619999999999997</v>
      </c>
      <c r="E12" s="113">
        <v>94.260999999999996</v>
      </c>
      <c r="F12" s="113"/>
      <c r="G12" s="106">
        <f>SUM(H12:J12)</f>
        <v>29235.382000000001</v>
      </c>
      <c r="H12" s="113">
        <v>11763.778</v>
      </c>
      <c r="I12" s="113">
        <v>17298.944000000003</v>
      </c>
      <c r="J12" s="113">
        <v>172.66</v>
      </c>
      <c r="K12"/>
      <c r="L12" s="106">
        <f>SUM(M12:X12)</f>
        <v>1113.1489999999999</v>
      </c>
      <c r="M12" s="113">
        <v>0</v>
      </c>
      <c r="N12" s="113">
        <v>587.47900000000004</v>
      </c>
      <c r="O12" s="113">
        <v>0</v>
      </c>
      <c r="P12" s="113">
        <v>0</v>
      </c>
      <c r="Q12" s="113">
        <v>0</v>
      </c>
      <c r="R12" s="113">
        <v>4.66</v>
      </c>
      <c r="S12" s="113">
        <v>0</v>
      </c>
      <c r="T12" s="113">
        <v>287.61399999999998</v>
      </c>
      <c r="U12" s="113">
        <v>0</v>
      </c>
      <c r="V12" s="113">
        <v>233.39599999999999</v>
      </c>
      <c r="W12" s="113">
        <v>0</v>
      </c>
      <c r="X12" s="127">
        <v>0</v>
      </c>
    </row>
    <row r="13" spans="1:27" s="38" customFormat="1" x14ac:dyDescent="0.2">
      <c r="A13" s="37" t="s">
        <v>10</v>
      </c>
      <c r="B13" s="106">
        <f t="shared" ref="B13:B29" si="6">SUM(C13:E13)</f>
        <v>0</v>
      </c>
      <c r="C13" s="113">
        <v>0</v>
      </c>
      <c r="D13" s="113">
        <v>0</v>
      </c>
      <c r="E13" s="113">
        <v>0</v>
      </c>
      <c r="F13" s="113"/>
      <c r="G13" s="106">
        <f t="shared" ref="G13:G29" si="7">SUM(H13:J13)</f>
        <v>4716.4980000000005</v>
      </c>
      <c r="H13" s="113">
        <v>4091.4830000000002</v>
      </c>
      <c r="I13" s="113">
        <v>625.01499999999999</v>
      </c>
      <c r="J13" s="113">
        <v>0</v>
      </c>
      <c r="K13"/>
      <c r="L13" s="106">
        <f t="shared" ref="L13:L29" si="8">SUM(M13:X13)</f>
        <v>3796.1889999999994</v>
      </c>
      <c r="M13" s="113">
        <v>0</v>
      </c>
      <c r="N13" s="113">
        <v>152.00899999999999</v>
      </c>
      <c r="O13" s="113">
        <v>0</v>
      </c>
      <c r="P13" s="113">
        <v>0</v>
      </c>
      <c r="Q13" s="113">
        <v>0</v>
      </c>
      <c r="R13" s="113">
        <v>121.31699999999999</v>
      </c>
      <c r="S13" s="113">
        <v>22.76</v>
      </c>
      <c r="T13" s="113">
        <v>3318.49</v>
      </c>
      <c r="U13" s="113">
        <v>0</v>
      </c>
      <c r="V13" s="113">
        <v>181.613</v>
      </c>
      <c r="W13" s="113">
        <v>0</v>
      </c>
      <c r="X13" s="127">
        <v>0</v>
      </c>
    </row>
    <row r="14" spans="1:27" s="38" customFormat="1" x14ac:dyDescent="0.2">
      <c r="A14" s="37" t="s">
        <v>11</v>
      </c>
      <c r="B14" s="106">
        <f t="shared" si="6"/>
        <v>142.26999999999998</v>
      </c>
      <c r="C14" s="113">
        <v>131.94999999999999</v>
      </c>
      <c r="D14" s="113">
        <v>10.32</v>
      </c>
      <c r="E14" s="113">
        <v>0</v>
      </c>
      <c r="F14" s="113"/>
      <c r="G14" s="106">
        <f t="shared" si="7"/>
        <v>152.762</v>
      </c>
      <c r="H14" s="113">
        <v>152.762</v>
      </c>
      <c r="I14" s="113">
        <v>0</v>
      </c>
      <c r="J14" s="113">
        <v>0</v>
      </c>
      <c r="K14"/>
      <c r="L14" s="106">
        <f t="shared" si="8"/>
        <v>37.501999999999995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19.38</v>
      </c>
      <c r="U14" s="113">
        <v>0</v>
      </c>
      <c r="V14" s="113">
        <v>18.122</v>
      </c>
      <c r="W14" s="113">
        <v>0</v>
      </c>
      <c r="X14" s="127">
        <v>0</v>
      </c>
    </row>
    <row r="15" spans="1:27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7" s="38" customFormat="1" x14ac:dyDescent="0.2">
      <c r="A16" s="37" t="s">
        <v>13</v>
      </c>
      <c r="B16" s="106">
        <f t="shared" si="6"/>
        <v>11.728</v>
      </c>
      <c r="C16" s="113">
        <v>11.728</v>
      </c>
      <c r="D16" s="113">
        <v>0</v>
      </c>
      <c r="E16" s="113">
        <v>0</v>
      </c>
      <c r="F16" s="113"/>
      <c r="G16" s="106">
        <f t="shared" si="7"/>
        <v>10810.183000000001</v>
      </c>
      <c r="H16" s="113">
        <v>10810.183000000001</v>
      </c>
      <c r="I16" s="113">
        <v>0</v>
      </c>
      <c r="J16" s="113">
        <v>0</v>
      </c>
      <c r="K16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4" s="38" customFormat="1" x14ac:dyDescent="0.2">
      <c r="A17" s="37" t="s">
        <v>14</v>
      </c>
      <c r="B17" s="106">
        <f t="shared" si="6"/>
        <v>150.506</v>
      </c>
      <c r="C17" s="113">
        <v>61.664000000000001</v>
      </c>
      <c r="D17" s="113">
        <v>10.364000000000001</v>
      </c>
      <c r="E17" s="113">
        <v>78.477999999999994</v>
      </c>
      <c r="F17" s="113"/>
      <c r="G17" s="106">
        <f t="shared" si="7"/>
        <v>0</v>
      </c>
      <c r="H17" s="113">
        <v>0</v>
      </c>
      <c r="I17" s="113">
        <v>0</v>
      </c>
      <c r="J17" s="113">
        <v>0</v>
      </c>
      <c r="K17"/>
      <c r="L17" s="106">
        <f t="shared" si="8"/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3">
        <v>0</v>
      </c>
      <c r="W17" s="113">
        <v>0</v>
      </c>
      <c r="X17" s="127">
        <v>0</v>
      </c>
    </row>
    <row r="18" spans="1:24" s="38" customFormat="1" x14ac:dyDescent="0.2">
      <c r="A18" s="37" t="s">
        <v>15</v>
      </c>
      <c r="B18" s="106">
        <f t="shared" si="6"/>
        <v>44.713999999999992</v>
      </c>
      <c r="C18" s="113">
        <v>1.2010000000000001</v>
      </c>
      <c r="D18" s="113">
        <v>0</v>
      </c>
      <c r="E18" s="113">
        <v>43.512999999999991</v>
      </c>
      <c r="F18" s="113"/>
      <c r="G18" s="106">
        <f t="shared" si="7"/>
        <v>14456.763999999999</v>
      </c>
      <c r="H18" s="113">
        <v>558.51800000000003</v>
      </c>
      <c r="I18" s="113">
        <v>4662.6149999999998</v>
      </c>
      <c r="J18" s="113">
        <v>9235.6309999999994</v>
      </c>
      <c r="K18"/>
      <c r="L18" s="106">
        <f t="shared" si="8"/>
        <v>4833.9610000000002</v>
      </c>
      <c r="M18" s="113">
        <v>0</v>
      </c>
      <c r="N18" s="113">
        <v>922.88</v>
      </c>
      <c r="O18" s="113">
        <v>0</v>
      </c>
      <c r="P18" s="113">
        <v>0</v>
      </c>
      <c r="Q18" s="113">
        <v>0</v>
      </c>
      <c r="R18" s="113">
        <v>157.79</v>
      </c>
      <c r="S18" s="113">
        <v>0</v>
      </c>
      <c r="T18" s="113">
        <v>2596.8710000000001</v>
      </c>
      <c r="U18" s="113">
        <v>0</v>
      </c>
      <c r="V18" s="113">
        <v>1156.4199999999998</v>
      </c>
      <c r="W18" s="113">
        <v>0</v>
      </c>
      <c r="X18" s="127">
        <v>0</v>
      </c>
    </row>
    <row r="19" spans="1:24" s="38" customFormat="1" x14ac:dyDescent="0.2">
      <c r="A19" s="37" t="s">
        <v>16</v>
      </c>
      <c r="B19" s="106">
        <f t="shared" si="6"/>
        <v>115.86500000000001</v>
      </c>
      <c r="C19" s="113">
        <v>1.6879999999999999</v>
      </c>
      <c r="D19" s="113">
        <v>0</v>
      </c>
      <c r="E19" s="113">
        <v>114.17700000000001</v>
      </c>
      <c r="F19" s="113"/>
      <c r="G19" s="106">
        <f t="shared" si="7"/>
        <v>10235.759</v>
      </c>
      <c r="H19" s="113">
        <v>1.788</v>
      </c>
      <c r="I19" s="113">
        <v>8525.9979999999996</v>
      </c>
      <c r="J19" s="113">
        <v>1707.973</v>
      </c>
      <c r="K19"/>
      <c r="L19" s="106">
        <f t="shared" si="8"/>
        <v>4174.0819999999994</v>
      </c>
      <c r="M19" s="113">
        <v>0</v>
      </c>
      <c r="N19" s="113">
        <v>895.88200000000006</v>
      </c>
      <c r="O19" s="113">
        <v>0</v>
      </c>
      <c r="P19" s="113">
        <v>0</v>
      </c>
      <c r="Q19" s="113">
        <v>0</v>
      </c>
      <c r="R19" s="113">
        <v>44.926000000000002</v>
      </c>
      <c r="S19" s="113">
        <v>67.680000000000007</v>
      </c>
      <c r="T19" s="113">
        <v>1381.364</v>
      </c>
      <c r="U19" s="113">
        <v>0</v>
      </c>
      <c r="V19" s="113">
        <v>1784.2299999999998</v>
      </c>
      <c r="W19" s="113">
        <v>0</v>
      </c>
      <c r="X19" s="127">
        <v>0</v>
      </c>
    </row>
    <row r="20" spans="1:24" s="38" customFormat="1" x14ac:dyDescent="0.2">
      <c r="A20" s="37" t="s">
        <v>17</v>
      </c>
      <c r="B20" s="106">
        <f t="shared" si="6"/>
        <v>308.262</v>
      </c>
      <c r="C20" s="113">
        <v>188.64600000000002</v>
      </c>
      <c r="D20" s="113">
        <v>0.54200000000000004</v>
      </c>
      <c r="E20" s="113">
        <v>119.074</v>
      </c>
      <c r="F20" s="113"/>
      <c r="G20" s="106">
        <f t="shared" si="7"/>
        <v>4775.8720000000003</v>
      </c>
      <c r="H20" s="113">
        <v>4773.6890000000003</v>
      </c>
      <c r="I20" s="113">
        <v>2.1829999999999998</v>
      </c>
      <c r="J20" s="113">
        <v>0</v>
      </c>
      <c r="K20"/>
      <c r="L20" s="106">
        <f t="shared" si="8"/>
        <v>2326.4490000000001</v>
      </c>
      <c r="M20" s="113">
        <v>0</v>
      </c>
      <c r="N20" s="113">
        <v>121.13800000000001</v>
      </c>
      <c r="O20" s="113">
        <v>0</v>
      </c>
      <c r="P20" s="113">
        <v>0</v>
      </c>
      <c r="Q20" s="113">
        <v>0</v>
      </c>
      <c r="R20" s="113">
        <v>15.68</v>
      </c>
      <c r="S20" s="113">
        <v>0</v>
      </c>
      <c r="T20" s="113">
        <v>1478.261</v>
      </c>
      <c r="U20" s="113">
        <v>0</v>
      </c>
      <c r="V20" s="113">
        <v>711.37</v>
      </c>
      <c r="W20" s="113">
        <v>0</v>
      </c>
      <c r="X20" s="127">
        <v>0</v>
      </c>
    </row>
    <row r="21" spans="1:24" s="38" customFormat="1" x14ac:dyDescent="0.2">
      <c r="A21" s="37" t="s">
        <v>18</v>
      </c>
      <c r="B21" s="106">
        <f t="shared" si="6"/>
        <v>578.31999999999994</v>
      </c>
      <c r="C21" s="113">
        <v>554.63599999999997</v>
      </c>
      <c r="D21" s="113">
        <v>8.3990000000000009</v>
      </c>
      <c r="E21" s="113">
        <v>15.285</v>
      </c>
      <c r="F21" s="113"/>
      <c r="G21" s="106">
        <f t="shared" si="7"/>
        <v>21541.388000000003</v>
      </c>
      <c r="H21" s="113">
        <v>17971.164000000001</v>
      </c>
      <c r="I21" s="113">
        <v>2911.1289999999999</v>
      </c>
      <c r="J21" s="113">
        <v>659.09500000000003</v>
      </c>
      <c r="K21"/>
      <c r="L21" s="106">
        <f t="shared" si="8"/>
        <v>1483.29</v>
      </c>
      <c r="M21" s="113">
        <v>0</v>
      </c>
      <c r="N21" s="113">
        <v>491.096</v>
      </c>
      <c r="O21" s="113">
        <v>0</v>
      </c>
      <c r="P21" s="113">
        <v>0</v>
      </c>
      <c r="Q21" s="113">
        <v>0</v>
      </c>
      <c r="R21" s="113">
        <v>0</v>
      </c>
      <c r="S21" s="113">
        <v>10.06</v>
      </c>
      <c r="T21" s="113">
        <v>207.33699999999999</v>
      </c>
      <c r="U21" s="113">
        <v>0</v>
      </c>
      <c r="V21" s="113">
        <v>774.79700000000003</v>
      </c>
      <c r="W21" s="113">
        <v>0</v>
      </c>
      <c r="X21" s="127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107.705</v>
      </c>
      <c r="H22" s="113">
        <v>29.013999999999999</v>
      </c>
      <c r="I22" s="113">
        <v>78.691000000000003</v>
      </c>
      <c r="J22" s="113">
        <v>0</v>
      </c>
      <c r="K22"/>
      <c r="L22" s="106">
        <f>SUM(M22:X22)</f>
        <v>3368.6499999999996</v>
      </c>
      <c r="M22" s="113">
        <v>0</v>
      </c>
      <c r="N22" s="113">
        <v>35.86</v>
      </c>
      <c r="O22" s="113">
        <v>0</v>
      </c>
      <c r="P22" s="113">
        <v>0</v>
      </c>
      <c r="Q22" s="113">
        <v>0</v>
      </c>
      <c r="R22" s="113">
        <v>228.46800000000002</v>
      </c>
      <c r="S22" s="113">
        <v>0</v>
      </c>
      <c r="T22" s="113">
        <v>367.82499999999999</v>
      </c>
      <c r="U22" s="113">
        <v>0</v>
      </c>
      <c r="V22" s="113">
        <v>2736.4969999999998</v>
      </c>
      <c r="W22" s="113">
        <v>0</v>
      </c>
      <c r="X22" s="127">
        <v>0</v>
      </c>
    </row>
    <row r="23" spans="1:24" s="38" customFormat="1" x14ac:dyDescent="0.2">
      <c r="A23" s="37" t="s">
        <v>20</v>
      </c>
      <c r="B23" s="106">
        <f t="shared" si="6"/>
        <v>1667.9389999999999</v>
      </c>
      <c r="C23" s="113">
        <v>888.61300000000006</v>
      </c>
      <c r="D23" s="113">
        <v>262.44499999999999</v>
      </c>
      <c r="E23" s="113">
        <v>516.88099999999997</v>
      </c>
      <c r="F23" s="113"/>
      <c r="G23" s="106">
        <f t="shared" si="7"/>
        <v>1074.04</v>
      </c>
      <c r="H23" s="113">
        <v>606.99</v>
      </c>
      <c r="I23" s="113">
        <v>16.760000000000002</v>
      </c>
      <c r="J23" s="113">
        <v>450.29</v>
      </c>
      <c r="K23"/>
      <c r="L23" s="106">
        <f t="shared" si="8"/>
        <v>2875.085</v>
      </c>
      <c r="M23" s="113">
        <v>0</v>
      </c>
      <c r="N23" s="113">
        <v>1968.674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9.3209999999999997</v>
      </c>
      <c r="U23" s="113">
        <v>0</v>
      </c>
      <c r="V23" s="113">
        <v>897.08999999999992</v>
      </c>
      <c r="W23" s="113">
        <v>0</v>
      </c>
      <c r="X23" s="127">
        <v>0</v>
      </c>
    </row>
    <row r="24" spans="1:24" s="38" customFormat="1" x14ac:dyDescent="0.2">
      <c r="A24" s="37" t="s">
        <v>21</v>
      </c>
      <c r="B24" s="106">
        <f t="shared" si="6"/>
        <v>1664.7539999999999</v>
      </c>
      <c r="C24" s="113">
        <v>22.84</v>
      </c>
      <c r="D24" s="113">
        <v>0</v>
      </c>
      <c r="E24" s="113">
        <v>1641.914</v>
      </c>
      <c r="F24" s="113"/>
      <c r="G24" s="106">
        <f t="shared" si="7"/>
        <v>2234.172</v>
      </c>
      <c r="H24" s="113">
        <v>108.039</v>
      </c>
      <c r="I24" s="113">
        <v>1863.002</v>
      </c>
      <c r="J24" s="113">
        <v>263.13099999999997</v>
      </c>
      <c r="K24"/>
      <c r="L24" s="106">
        <f t="shared" si="8"/>
        <v>4541.8009999999995</v>
      </c>
      <c r="M24" s="113">
        <v>0</v>
      </c>
      <c r="N24" s="113">
        <v>1083.1479999999999</v>
      </c>
      <c r="O24" s="113">
        <v>0</v>
      </c>
      <c r="P24" s="113">
        <v>0</v>
      </c>
      <c r="Q24" s="113">
        <v>0</v>
      </c>
      <c r="R24" s="113">
        <v>32.75</v>
      </c>
      <c r="S24" s="113">
        <v>3.46</v>
      </c>
      <c r="T24" s="113">
        <v>684.56</v>
      </c>
      <c r="U24" s="113">
        <v>0</v>
      </c>
      <c r="V24" s="113">
        <v>2737.8829999999998</v>
      </c>
      <c r="W24" s="113">
        <v>0</v>
      </c>
      <c r="X24" s="127">
        <v>0</v>
      </c>
    </row>
    <row r="25" spans="1:24" s="38" customFormat="1" x14ac:dyDescent="0.2">
      <c r="A25" s="37" t="s">
        <v>22</v>
      </c>
      <c r="B25" s="106">
        <f t="shared" si="6"/>
        <v>735.58199999999999</v>
      </c>
      <c r="C25" s="113">
        <v>700.601</v>
      </c>
      <c r="D25" s="113">
        <v>2.141</v>
      </c>
      <c r="E25" s="113">
        <v>32.840000000000003</v>
      </c>
      <c r="F25" s="113"/>
      <c r="G25" s="106">
        <f t="shared" si="7"/>
        <v>14047.801999999998</v>
      </c>
      <c r="H25" s="113">
        <v>4299.1819999999998</v>
      </c>
      <c r="I25" s="113">
        <v>9597.8639999999996</v>
      </c>
      <c r="J25" s="113">
        <v>150.756</v>
      </c>
      <c r="K25"/>
      <c r="L25" s="106">
        <f t="shared" si="8"/>
        <v>412.47500000000002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412.47500000000002</v>
      </c>
      <c r="U25" s="113">
        <v>0</v>
      </c>
      <c r="V25" s="113">
        <v>0</v>
      </c>
      <c r="W25" s="113">
        <v>0</v>
      </c>
      <c r="X25" s="127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2312.73</v>
      </c>
      <c r="H26" s="113">
        <v>474.35</v>
      </c>
      <c r="I26" s="113">
        <v>1607.3489999999999</v>
      </c>
      <c r="J26" s="113">
        <v>231.03100000000001</v>
      </c>
      <c r="K26"/>
      <c r="L26" s="106">
        <f t="shared" si="8"/>
        <v>426.66200000000003</v>
      </c>
      <c r="M26" s="113">
        <v>0</v>
      </c>
      <c r="N26" s="113">
        <v>370.13400000000001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38.19</v>
      </c>
      <c r="U26" s="113">
        <v>0</v>
      </c>
      <c r="V26" s="113">
        <v>18.338000000000001</v>
      </c>
      <c r="W26" s="113">
        <v>0</v>
      </c>
      <c r="X26" s="127">
        <v>0</v>
      </c>
    </row>
    <row r="27" spans="1:24" s="38" customFormat="1" x14ac:dyDescent="0.2">
      <c r="A27" s="37" t="s">
        <v>24</v>
      </c>
      <c r="B27" s="106">
        <f t="shared" si="6"/>
        <v>1820.6290000000001</v>
      </c>
      <c r="C27" s="113">
        <v>1603.722</v>
      </c>
      <c r="D27" s="113">
        <v>75.872</v>
      </c>
      <c r="E27" s="113">
        <v>141.035</v>
      </c>
      <c r="F27" s="113"/>
      <c r="G27" s="106">
        <f t="shared" si="7"/>
        <v>1200.279</v>
      </c>
      <c r="H27" s="113">
        <v>26.472000000000001</v>
      </c>
      <c r="I27" s="113">
        <v>0</v>
      </c>
      <c r="J27" s="113">
        <v>1173.807</v>
      </c>
      <c r="K27"/>
      <c r="L27" s="106">
        <f t="shared" si="8"/>
        <v>459.23099999999999</v>
      </c>
      <c r="M27" s="113">
        <v>0</v>
      </c>
      <c r="N27" s="113">
        <v>413.13099999999997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46.1</v>
      </c>
      <c r="W27" s="113">
        <v>0</v>
      </c>
      <c r="X27" s="127">
        <v>0</v>
      </c>
    </row>
    <row r="28" spans="1:24" s="38" customFormat="1" x14ac:dyDescent="0.2">
      <c r="A28" s="37" t="s">
        <v>25</v>
      </c>
      <c r="B28" s="106">
        <f t="shared" si="6"/>
        <v>9.7560000000000002</v>
      </c>
      <c r="C28" s="113">
        <v>9.7560000000000002</v>
      </c>
      <c r="D28" s="113">
        <v>0</v>
      </c>
      <c r="E28" s="113">
        <v>0</v>
      </c>
      <c r="F28" s="113"/>
      <c r="G28" s="106">
        <f t="shared" si="7"/>
        <v>3441.7</v>
      </c>
      <c r="H28" s="113">
        <v>1128.2149999999999</v>
      </c>
      <c r="I28" s="113">
        <v>1184.059</v>
      </c>
      <c r="J28" s="113">
        <v>1129.4259999999999</v>
      </c>
      <c r="K28"/>
      <c r="L28" s="106">
        <f t="shared" si="8"/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0</v>
      </c>
      <c r="U28" s="113">
        <v>0</v>
      </c>
      <c r="V28" s="113">
        <v>0</v>
      </c>
      <c r="W28" s="113">
        <v>0</v>
      </c>
      <c r="X28" s="127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0</v>
      </c>
      <c r="H29" s="115">
        <v>0</v>
      </c>
      <c r="I29" s="115">
        <v>0</v>
      </c>
      <c r="J29" s="115">
        <v>0</v>
      </c>
      <c r="K29"/>
      <c r="L29" s="109">
        <f t="shared" si="8"/>
        <v>29339.876</v>
      </c>
      <c r="M29" s="115">
        <v>0.876</v>
      </c>
      <c r="N29" s="115">
        <v>268</v>
      </c>
      <c r="O29" s="115">
        <v>0</v>
      </c>
      <c r="P29" s="115">
        <v>0</v>
      </c>
      <c r="Q29" s="115">
        <v>0</v>
      </c>
      <c r="R29" s="115">
        <v>1408</v>
      </c>
      <c r="S29" s="115">
        <v>10</v>
      </c>
      <c r="T29" s="98">
        <v>662</v>
      </c>
      <c r="U29" s="115">
        <v>0</v>
      </c>
      <c r="V29" s="115">
        <v>26991</v>
      </c>
      <c r="W29" s="115">
        <v>0</v>
      </c>
      <c r="X29" s="128">
        <v>0</v>
      </c>
    </row>
    <row r="30" spans="1:24" s="38" customFormat="1" x14ac:dyDescent="0.2">
      <c r="A30" s="37"/>
      <c r="B30" s="74"/>
      <c r="C30"/>
      <c r="D30"/>
      <c r="E30"/>
      <c r="F30"/>
      <c r="G30" s="106"/>
      <c r="H30" s="113"/>
      <c r="I30" s="113"/>
      <c r="J30" s="113"/>
      <c r="K30"/>
      <c r="L30" s="74"/>
      <c r="M30"/>
      <c r="N30"/>
      <c r="O30"/>
      <c r="P30"/>
      <c r="Q30" s="47"/>
      <c r="R30" s="47"/>
      <c r="S30"/>
      <c r="T30" s="47"/>
      <c r="U30"/>
      <c r="V30" s="47"/>
      <c r="W30"/>
      <c r="X30" s="126"/>
    </row>
    <row r="31" spans="1:24" s="46" customFormat="1" x14ac:dyDescent="0.2">
      <c r="A31" s="11" t="s">
        <v>5</v>
      </c>
      <c r="B31" s="106">
        <f>SUM(C31:E31)</f>
        <v>4615.9709999999995</v>
      </c>
      <c r="C31" s="106">
        <f>SUM(C33:C34)</f>
        <v>4519.3719999999994</v>
      </c>
      <c r="D31" s="106">
        <f t="shared" ref="D31:F31" si="9">SUM(D33:D34)</f>
        <v>8.5850000000000009</v>
      </c>
      <c r="E31" s="106">
        <f t="shared" si="9"/>
        <v>88.01400000000001</v>
      </c>
      <c r="F31" s="106">
        <f t="shared" si="9"/>
        <v>0</v>
      </c>
      <c r="G31" s="106">
        <f>SUM(H31:J31)</f>
        <v>49698.613000000005</v>
      </c>
      <c r="H31" s="106">
        <f>SUM(H33:H34)</f>
        <v>34208.552000000003</v>
      </c>
      <c r="I31" s="106">
        <f t="shared" ref="I31:J31" si="10">SUM(I33:I34)</f>
        <v>6271.4390000000003</v>
      </c>
      <c r="J31" s="106">
        <f t="shared" si="10"/>
        <v>9218.6220000000012</v>
      </c>
      <c r="K31" s="106">
        <f t="shared" ref="K31" si="11">SUM(L31:N31)</f>
        <v>23735.480999999996</v>
      </c>
      <c r="L31" s="106">
        <f>SUM(M31:X31)</f>
        <v>23660.167999999998</v>
      </c>
      <c r="M31" s="106">
        <f>SUM(M33:M34)</f>
        <v>0</v>
      </c>
      <c r="N31" s="106">
        <f t="shared" ref="N31:X31" si="12">SUM(N33:N34)</f>
        <v>75.313000000000002</v>
      </c>
      <c r="O31" s="106">
        <f t="shared" si="12"/>
        <v>0</v>
      </c>
      <c r="P31" s="106">
        <f t="shared" si="12"/>
        <v>0</v>
      </c>
      <c r="Q31" s="106">
        <f t="shared" si="12"/>
        <v>0</v>
      </c>
      <c r="R31" s="106">
        <f t="shared" si="12"/>
        <v>1001.252</v>
      </c>
      <c r="S31" s="106">
        <f t="shared" si="12"/>
        <v>0</v>
      </c>
      <c r="T31" s="106">
        <f t="shared" si="12"/>
        <v>11.379999999999999</v>
      </c>
      <c r="U31" s="106">
        <f t="shared" si="12"/>
        <v>0</v>
      </c>
      <c r="V31" s="106">
        <f t="shared" si="12"/>
        <v>22572.222999999998</v>
      </c>
      <c r="W31" s="106">
        <f t="shared" si="12"/>
        <v>0</v>
      </c>
      <c r="X31" s="106">
        <f t="shared" si="12"/>
        <v>0</v>
      </c>
    </row>
    <row r="32" spans="1:24" s="38" customFormat="1" x14ac:dyDescent="0.2">
      <c r="A32" s="11"/>
      <c r="B32" s="74"/>
      <c r="C32"/>
      <c r="D32"/>
      <c r="E32"/>
      <c r="F32"/>
      <c r="G32" s="106"/>
      <c r="H32" s="113"/>
      <c r="I32" s="113"/>
      <c r="J32" s="113"/>
      <c r="K32"/>
      <c r="L32" s="74"/>
      <c r="M32"/>
      <c r="N32"/>
      <c r="O32"/>
      <c r="P32" s="113"/>
      <c r="Q32" s="113"/>
      <c r="R32" s="113"/>
      <c r="S32"/>
      <c r="T32" s="47"/>
      <c r="U32"/>
      <c r="V32" s="47"/>
      <c r="W32" s="113"/>
      <c r="X32" s="126"/>
    </row>
    <row r="33" spans="1:24" s="38" customFormat="1" x14ac:dyDescent="0.2">
      <c r="A33" s="37" t="s">
        <v>26</v>
      </c>
      <c r="B33" s="106">
        <f t="shared" ref="B33:B34" si="13">SUM(C33:E33)</f>
        <v>2111.1559999999999</v>
      </c>
      <c r="C33" s="113">
        <v>2042.6729999999998</v>
      </c>
      <c r="D33" s="113">
        <v>2.2290000000000001</v>
      </c>
      <c r="E33" s="113">
        <v>66.254000000000005</v>
      </c>
      <c r="F33" s="113"/>
      <c r="G33" s="106">
        <f>SUM(H33:J33)</f>
        <v>21633.061000000002</v>
      </c>
      <c r="H33" s="113">
        <v>10283.797</v>
      </c>
      <c r="I33" s="113">
        <v>3022.913</v>
      </c>
      <c r="J33" s="113">
        <v>8326.3510000000006</v>
      </c>
      <c r="K33"/>
      <c r="L33" s="106">
        <f>SUM(M33:X33)</f>
        <v>23660.167999999998</v>
      </c>
      <c r="M33" s="113">
        <v>0</v>
      </c>
      <c r="N33" s="113">
        <v>75.313000000000002</v>
      </c>
      <c r="O33" s="113">
        <v>0</v>
      </c>
      <c r="P33" s="113">
        <v>0</v>
      </c>
      <c r="Q33" s="113">
        <v>0</v>
      </c>
      <c r="R33" s="113">
        <v>1001.252</v>
      </c>
      <c r="S33" s="113">
        <v>0</v>
      </c>
      <c r="T33" s="113">
        <v>11.379999999999999</v>
      </c>
      <c r="U33" s="113">
        <v>0</v>
      </c>
      <c r="V33" s="113">
        <v>22572.222999999998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3"/>
        <v>2504.8150000000005</v>
      </c>
      <c r="C34" s="113">
        <v>2476.6990000000001</v>
      </c>
      <c r="D34" s="113">
        <v>6.3559999999999999</v>
      </c>
      <c r="E34" s="113">
        <v>21.76</v>
      </c>
      <c r="F34" s="113"/>
      <c r="G34" s="106">
        <f t="shared" ref="G34" si="14">SUM(H34:J34)</f>
        <v>28065.552000000003</v>
      </c>
      <c r="H34" s="113">
        <v>23924.755000000001</v>
      </c>
      <c r="I34" s="113">
        <v>3248.5260000000003</v>
      </c>
      <c r="J34" s="113">
        <v>892.27100000000007</v>
      </c>
      <c r="K34"/>
      <c r="L34" s="106">
        <f>SUM(M34:X34)</f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0</v>
      </c>
      <c r="W34" s="113">
        <v>0</v>
      </c>
      <c r="X34" s="127">
        <v>0</v>
      </c>
    </row>
    <row r="35" spans="1:24" s="38" customFormat="1" x14ac:dyDescent="0.2">
      <c r="A35" s="2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</row>
    <row r="36" spans="1:24" s="38" customFormat="1" x14ac:dyDescent="0.2">
      <c r="A36" s="57" t="s">
        <v>45</v>
      </c>
    </row>
    <row r="38" spans="1:24" x14ac:dyDescent="0.2">
      <c r="B38" s="51"/>
      <c r="C38" s="51"/>
      <c r="D38" s="51"/>
      <c r="E38" s="51"/>
      <c r="G38" s="51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"/>
  <sheetViews>
    <sheetView showGridLines="0" topLeftCell="A5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4" width="8.33203125" customWidth="1"/>
    <col min="26" max="26" width="19" bestFit="1" customWidth="1"/>
  </cols>
  <sheetData>
    <row r="1" spans="1:26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7.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6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2"/>
      <c r="N3" s="2"/>
      <c r="Q3" s="2"/>
      <c r="R3" s="54"/>
      <c r="S3" s="2"/>
      <c r="T3" s="2"/>
      <c r="U3" s="2"/>
      <c r="V3" s="83"/>
      <c r="W3" s="49"/>
      <c r="X3" s="49"/>
    </row>
    <row r="4" spans="1:26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6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6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6" s="38" customFormat="1" x14ac:dyDescent="0.2">
      <c r="A7" s="39"/>
      <c r="B7" s="48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6" s="38" customFormat="1" x14ac:dyDescent="0.2">
      <c r="A8" s="11" t="s">
        <v>49</v>
      </c>
      <c r="B8" s="106">
        <f>SUM(C8:E8)</f>
        <v>11659.058000000001</v>
      </c>
      <c r="C8" s="106">
        <f>C10+C31</f>
        <v>8368.7659999999996</v>
      </c>
      <c r="D8" s="106">
        <f t="shared" ref="D8:E8" si="0">D10+D31</f>
        <v>450.92199999999997</v>
      </c>
      <c r="E8" s="106">
        <f t="shared" si="0"/>
        <v>2839.37</v>
      </c>
      <c r="F8"/>
      <c r="G8" s="106">
        <f>SUM(H8:J8)</f>
        <v>170868.101</v>
      </c>
      <c r="H8" s="106">
        <f>H10+H31</f>
        <v>91176.967000000004</v>
      </c>
      <c r="I8" s="106">
        <f t="shared" ref="I8:J8" si="1">I10+I31</f>
        <v>56780.256999999998</v>
      </c>
      <c r="J8" s="106">
        <f t="shared" si="1"/>
        <v>22910.877</v>
      </c>
      <c r="K8" s="106"/>
      <c r="L8" s="106">
        <f>SUM(M8:X8)</f>
        <v>73471.222999999998</v>
      </c>
      <c r="M8" s="106">
        <f>M10+M31</f>
        <v>0</v>
      </c>
      <c r="N8" s="106">
        <f>N10+N31</f>
        <v>8055.4304999999995</v>
      </c>
      <c r="O8" s="106">
        <f t="shared" ref="O8:X8" si="2">O10+O31</f>
        <v>0</v>
      </c>
      <c r="P8" s="106">
        <f t="shared" si="2"/>
        <v>0</v>
      </c>
      <c r="Q8" s="106">
        <f t="shared" si="2"/>
        <v>23.128</v>
      </c>
      <c r="R8" s="106">
        <f t="shared" si="2"/>
        <v>2070.4070000000002</v>
      </c>
      <c r="S8" s="106">
        <f t="shared" si="2"/>
        <v>21.54</v>
      </c>
      <c r="T8" s="106">
        <f t="shared" si="2"/>
        <v>11329.343999999997</v>
      </c>
      <c r="U8" s="106">
        <f t="shared" si="2"/>
        <v>0</v>
      </c>
      <c r="V8" s="106">
        <f t="shared" si="2"/>
        <v>51971.373500000002</v>
      </c>
      <c r="W8" s="106">
        <f t="shared" si="2"/>
        <v>0</v>
      </c>
      <c r="X8" s="107">
        <f t="shared" si="2"/>
        <v>0</v>
      </c>
      <c r="Z8" s="93"/>
    </row>
    <row r="9" spans="1:26" s="38" customFormat="1" x14ac:dyDescent="0.2">
      <c r="A9" s="11"/>
      <c r="B9" s="124"/>
      <c r="C9" s="125"/>
      <c r="D9" s="125"/>
      <c r="E9" s="125"/>
      <c r="F9"/>
      <c r="G9" s="74"/>
      <c r="H9"/>
      <c r="I9"/>
      <c r="J9"/>
      <c r="K9"/>
      <c r="L9" s="74"/>
      <c r="M9"/>
      <c r="N9"/>
      <c r="O9"/>
      <c r="P9"/>
      <c r="Q9" s="135"/>
      <c r="R9" s="135"/>
      <c r="S9"/>
      <c r="T9" s="47"/>
      <c r="U9"/>
      <c r="V9" s="47"/>
      <c r="W9" s="47"/>
      <c r="X9" s="132"/>
    </row>
    <row r="10" spans="1:26" s="38" customFormat="1" x14ac:dyDescent="0.2">
      <c r="A10" s="11" t="s">
        <v>4</v>
      </c>
      <c r="B10" s="106">
        <f>SUM(C10:E10)</f>
        <v>7517.3140000000003</v>
      </c>
      <c r="C10" s="109">
        <f>SUM(C12:C29)</f>
        <v>4473.5390000000007</v>
      </c>
      <c r="D10" s="109">
        <f t="shared" ref="D10:E10" si="3">SUM(D12:D29)</f>
        <v>434.89099999999996</v>
      </c>
      <c r="E10" s="109">
        <f t="shared" si="3"/>
        <v>2608.884</v>
      </c>
      <c r="F10"/>
      <c r="G10" s="106">
        <f>SUM(H10:J10)</f>
        <v>122113.658</v>
      </c>
      <c r="H10" s="109">
        <f>SUM(H12:H29)</f>
        <v>56830.366999999998</v>
      </c>
      <c r="I10" s="109">
        <f t="shared" ref="I10:J10" si="4">SUM(I12:I29)</f>
        <v>50421.436999999998</v>
      </c>
      <c r="J10" s="109">
        <f t="shared" si="4"/>
        <v>14861.853999999999</v>
      </c>
      <c r="K10"/>
      <c r="L10" s="109">
        <f>SUM(M10:X10)</f>
        <v>55424.693295878489</v>
      </c>
      <c r="M10" s="109">
        <f>SUM(M12:M29)</f>
        <v>0</v>
      </c>
      <c r="N10" s="109">
        <f>SUM(N12:N29)</f>
        <v>7954.5837679826172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23.128</v>
      </c>
      <c r="R10" s="109">
        <f t="shared" si="5"/>
        <v>1611.4774750248898</v>
      </c>
      <c r="S10" s="109">
        <f t="shared" si="5"/>
        <v>21.54</v>
      </c>
      <c r="T10" s="109">
        <f t="shared" si="5"/>
        <v>11329.343999999997</v>
      </c>
      <c r="U10" s="109">
        <f t="shared" si="5"/>
        <v>0</v>
      </c>
      <c r="V10" s="109">
        <f t="shared" si="5"/>
        <v>34484.620052870981</v>
      </c>
      <c r="W10" s="109">
        <f t="shared" si="5"/>
        <v>0</v>
      </c>
      <c r="X10" s="110">
        <f t="shared" si="5"/>
        <v>0</v>
      </c>
      <c r="Z10" s="94"/>
    </row>
    <row r="11" spans="1:26" s="38" customFormat="1" x14ac:dyDescent="0.2">
      <c r="A11" s="11"/>
      <c r="B11" s="74"/>
      <c r="C11"/>
      <c r="D11"/>
      <c r="E11"/>
      <c r="F11"/>
      <c r="G11" s="124"/>
      <c r="H11"/>
      <c r="I11"/>
      <c r="J11"/>
      <c r="K11"/>
      <c r="L11" s="74"/>
      <c r="M11"/>
      <c r="N11"/>
      <c r="O11"/>
      <c r="P11"/>
      <c r="Q11" s="47"/>
      <c r="R11" s="47"/>
      <c r="S11"/>
      <c r="T11" s="47"/>
      <c r="U11"/>
      <c r="V11" s="47"/>
      <c r="W11" s="47"/>
      <c r="X11" s="132"/>
    </row>
    <row r="12" spans="1:26" s="38" customFormat="1" x14ac:dyDescent="0.2">
      <c r="A12" s="37" t="s">
        <v>9</v>
      </c>
      <c r="B12" s="106">
        <f>SUM(C12:E12)</f>
        <v>603.73099999999999</v>
      </c>
      <c r="C12" s="113">
        <v>454.22200000000004</v>
      </c>
      <c r="D12" s="113">
        <v>42.689999999999991</v>
      </c>
      <c r="E12" s="113">
        <v>106.819</v>
      </c>
      <c r="F12" s="113"/>
      <c r="G12" s="106">
        <f>SUM(H12:J12)</f>
        <v>32758.317999999999</v>
      </c>
      <c r="H12" s="113">
        <v>13800.487000000001</v>
      </c>
      <c r="I12" s="113">
        <v>18747.512999999999</v>
      </c>
      <c r="J12" s="113">
        <v>210.31799999999998</v>
      </c>
      <c r="K12"/>
      <c r="L12" s="106">
        <f>SUM(M12:X12)</f>
        <v>1201.614</v>
      </c>
      <c r="M12" s="113">
        <v>0</v>
      </c>
      <c r="N12" s="113">
        <v>865.04600000000005</v>
      </c>
      <c r="O12" s="113">
        <v>0</v>
      </c>
      <c r="P12" s="113">
        <v>0</v>
      </c>
      <c r="Q12" s="113">
        <v>0</v>
      </c>
      <c r="R12" s="113">
        <v>14.14</v>
      </c>
      <c r="S12" s="113">
        <v>0</v>
      </c>
      <c r="T12" s="113">
        <v>142.15800000000002</v>
      </c>
      <c r="U12" s="113">
        <v>0</v>
      </c>
      <c r="V12" s="113">
        <v>180.27</v>
      </c>
      <c r="W12" s="113">
        <v>0</v>
      </c>
      <c r="X12" s="127">
        <v>0</v>
      </c>
    </row>
    <row r="13" spans="1:26" s="38" customFormat="1" x14ac:dyDescent="0.2">
      <c r="A13" s="37" t="s">
        <v>10</v>
      </c>
      <c r="B13" s="106">
        <f t="shared" ref="B13:B29" si="6">SUM(C13:E13)</f>
        <v>0</v>
      </c>
      <c r="C13" s="113">
        <v>0</v>
      </c>
      <c r="D13" s="113">
        <v>0</v>
      </c>
      <c r="E13" s="113">
        <v>0</v>
      </c>
      <c r="F13" s="113"/>
      <c r="G13" s="106">
        <f t="shared" ref="G13:G29" si="7">SUM(H13:J13)</f>
        <v>4283.7309999999998</v>
      </c>
      <c r="H13" s="113">
        <v>3767.2440000000001</v>
      </c>
      <c r="I13" s="113">
        <v>459.55900000000003</v>
      </c>
      <c r="J13" s="113">
        <v>56.927999999999997</v>
      </c>
      <c r="K13"/>
      <c r="L13" s="106">
        <f t="shared" ref="L13:L29" si="8">SUM(M13:X13)</f>
        <v>3756.9289999999996</v>
      </c>
      <c r="M13" s="113">
        <v>0</v>
      </c>
      <c r="N13" s="113">
        <v>68.912000000000006</v>
      </c>
      <c r="O13" s="113">
        <v>0</v>
      </c>
      <c r="P13" s="113">
        <v>0</v>
      </c>
      <c r="Q13" s="113">
        <v>0</v>
      </c>
      <c r="R13" s="113">
        <v>98.986999999999995</v>
      </c>
      <c r="S13" s="113">
        <v>0</v>
      </c>
      <c r="T13" s="113">
        <v>3228.5989999999997</v>
      </c>
      <c r="U13" s="113">
        <v>0</v>
      </c>
      <c r="V13" s="113">
        <v>360.43099999999998</v>
      </c>
      <c r="W13" s="113">
        <v>0</v>
      </c>
      <c r="X13" s="127">
        <v>0</v>
      </c>
    </row>
    <row r="14" spans="1:26" s="38" customFormat="1" x14ac:dyDescent="0.2">
      <c r="A14" s="37" t="s">
        <v>11</v>
      </c>
      <c r="B14" s="106">
        <f t="shared" si="6"/>
        <v>79.227000000000004</v>
      </c>
      <c r="C14" s="113">
        <v>79.227000000000004</v>
      </c>
      <c r="D14" s="113">
        <v>0</v>
      </c>
      <c r="E14" s="113">
        <v>0</v>
      </c>
      <c r="F14" s="113"/>
      <c r="G14" s="106">
        <f t="shared" si="7"/>
        <v>99.710999999999999</v>
      </c>
      <c r="H14" s="113">
        <v>99.710999999999999</v>
      </c>
      <c r="I14" s="113">
        <v>0</v>
      </c>
      <c r="J14" s="113">
        <v>0</v>
      </c>
      <c r="K14"/>
      <c r="L14" s="106">
        <f t="shared" si="8"/>
        <v>73.52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11.7</v>
      </c>
      <c r="U14" s="113">
        <v>0</v>
      </c>
      <c r="V14" s="113">
        <v>61.82</v>
      </c>
      <c r="W14" s="113">
        <v>0</v>
      </c>
      <c r="X14" s="127">
        <v>0</v>
      </c>
    </row>
    <row r="15" spans="1:26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6" s="38" customFormat="1" x14ac:dyDescent="0.2">
      <c r="A16" s="37" t="s">
        <v>13</v>
      </c>
      <c r="B16" s="106">
        <f t="shared" si="6"/>
        <v>148.85</v>
      </c>
      <c r="C16" s="113">
        <v>142.16</v>
      </c>
      <c r="D16" s="113">
        <v>0</v>
      </c>
      <c r="E16" s="113">
        <v>6.69</v>
      </c>
      <c r="F16" s="113"/>
      <c r="G16" s="106">
        <f t="shared" si="7"/>
        <v>10397.544</v>
      </c>
      <c r="H16" s="113">
        <v>10397.544</v>
      </c>
      <c r="I16" s="113">
        <v>0</v>
      </c>
      <c r="J16" s="113">
        <v>0</v>
      </c>
      <c r="K16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4" s="38" customFormat="1" x14ac:dyDescent="0.2">
      <c r="A17" s="37" t="s">
        <v>14</v>
      </c>
      <c r="B17" s="106">
        <f t="shared" si="6"/>
        <v>132.00700000000001</v>
      </c>
      <c r="C17" s="113">
        <v>88.415000000000006</v>
      </c>
      <c r="D17" s="113">
        <v>6.5289999999999999</v>
      </c>
      <c r="E17" s="113">
        <v>37.063000000000002</v>
      </c>
      <c r="F17" s="113"/>
      <c r="G17" s="106">
        <f t="shared" si="7"/>
        <v>0</v>
      </c>
      <c r="H17" s="113">
        <v>0</v>
      </c>
      <c r="I17" s="113">
        <v>0</v>
      </c>
      <c r="J17" s="113">
        <v>0</v>
      </c>
      <c r="K17"/>
      <c r="L17" s="106">
        <f t="shared" si="8"/>
        <v>1.286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3">
        <v>1.286</v>
      </c>
      <c r="W17" s="113">
        <v>0</v>
      </c>
      <c r="X17" s="127">
        <v>0</v>
      </c>
    </row>
    <row r="18" spans="1:24" s="38" customFormat="1" x14ac:dyDescent="0.2">
      <c r="A18" s="37" t="s">
        <v>15</v>
      </c>
      <c r="B18" s="106">
        <f t="shared" si="6"/>
        <v>46.683999999999997</v>
      </c>
      <c r="C18" s="113">
        <v>2.9709999999999996</v>
      </c>
      <c r="D18" s="113">
        <v>0</v>
      </c>
      <c r="E18" s="113">
        <v>43.713000000000001</v>
      </c>
      <c r="F18" s="113"/>
      <c r="G18" s="106">
        <f t="shared" si="7"/>
        <v>14272.328000000001</v>
      </c>
      <c r="H18" s="113">
        <v>599.447</v>
      </c>
      <c r="I18" s="113">
        <v>4424.6460000000006</v>
      </c>
      <c r="J18" s="113">
        <v>9248.2350000000006</v>
      </c>
      <c r="K18"/>
      <c r="L18" s="106">
        <f t="shared" si="8"/>
        <v>4423.6610000000001</v>
      </c>
      <c r="M18" s="113">
        <v>0</v>
      </c>
      <c r="N18" s="113">
        <v>909.79600000000005</v>
      </c>
      <c r="O18" s="113">
        <v>0</v>
      </c>
      <c r="P18" s="136">
        <v>0</v>
      </c>
      <c r="Q18" s="113">
        <v>0</v>
      </c>
      <c r="R18" s="113">
        <v>210.636</v>
      </c>
      <c r="S18" s="113">
        <v>0</v>
      </c>
      <c r="T18" s="113">
        <v>2250.027</v>
      </c>
      <c r="U18" s="113">
        <v>0</v>
      </c>
      <c r="V18" s="113">
        <v>1053.202</v>
      </c>
      <c r="W18" s="113">
        <v>0</v>
      </c>
      <c r="X18" s="127">
        <v>0</v>
      </c>
    </row>
    <row r="19" spans="1:24" s="38" customFormat="1" x14ac:dyDescent="0.2">
      <c r="A19" s="37" t="s">
        <v>16</v>
      </c>
      <c r="B19" s="106">
        <f t="shared" si="6"/>
        <v>175.29</v>
      </c>
      <c r="C19" s="113">
        <v>6.28</v>
      </c>
      <c r="D19" s="113">
        <v>0</v>
      </c>
      <c r="E19" s="113">
        <v>169.01</v>
      </c>
      <c r="F19" s="113"/>
      <c r="G19" s="106">
        <f t="shared" si="7"/>
        <v>10111.429</v>
      </c>
      <c r="H19" s="113">
        <v>4.04</v>
      </c>
      <c r="I19" s="113">
        <v>8527.2649999999994</v>
      </c>
      <c r="J19" s="113">
        <v>1580.124</v>
      </c>
      <c r="K19"/>
      <c r="L19" s="106">
        <f t="shared" si="8"/>
        <v>4288.95</v>
      </c>
      <c r="M19" s="113">
        <v>0</v>
      </c>
      <c r="N19" s="113">
        <v>1111.1869999999999</v>
      </c>
      <c r="O19" s="113">
        <v>0</v>
      </c>
      <c r="P19" s="113">
        <v>0</v>
      </c>
      <c r="Q19" s="113">
        <v>0</v>
      </c>
      <c r="R19" s="113">
        <v>33.353999999999999</v>
      </c>
      <c r="S19" s="113">
        <v>21.54</v>
      </c>
      <c r="T19" s="113">
        <v>1484.2439999999999</v>
      </c>
      <c r="U19" s="113">
        <v>0</v>
      </c>
      <c r="V19" s="113">
        <v>1638.625</v>
      </c>
      <c r="W19" s="113">
        <v>0</v>
      </c>
      <c r="X19" s="127">
        <v>0</v>
      </c>
    </row>
    <row r="20" spans="1:24" s="38" customFormat="1" x14ac:dyDescent="0.2">
      <c r="A20" s="37" t="s">
        <v>17</v>
      </c>
      <c r="B20" s="106">
        <f t="shared" si="6"/>
        <v>298.03699999999998</v>
      </c>
      <c r="C20" s="113">
        <v>134.72199999999998</v>
      </c>
      <c r="D20" s="113">
        <v>0.52400000000000002</v>
      </c>
      <c r="E20" s="113">
        <v>162.791</v>
      </c>
      <c r="F20" s="113"/>
      <c r="G20" s="106">
        <f t="shared" si="7"/>
        <v>4493.2579999999998</v>
      </c>
      <c r="H20" s="113">
        <v>4492.6779999999999</v>
      </c>
      <c r="I20" s="113">
        <v>0.57999999999999996</v>
      </c>
      <c r="J20" s="113">
        <v>0</v>
      </c>
      <c r="K20"/>
      <c r="L20" s="106">
        <f t="shared" si="8"/>
        <v>2262.2539999999999</v>
      </c>
      <c r="M20" s="113">
        <v>0</v>
      </c>
      <c r="N20" s="113">
        <v>91.66</v>
      </c>
      <c r="O20" s="113">
        <v>0</v>
      </c>
      <c r="P20" s="136">
        <v>0</v>
      </c>
      <c r="Q20" s="113">
        <v>0</v>
      </c>
      <c r="R20" s="113">
        <v>0</v>
      </c>
      <c r="S20" s="113">
        <v>0</v>
      </c>
      <c r="T20" s="113">
        <v>1355.7459999999999</v>
      </c>
      <c r="U20" s="113">
        <v>0</v>
      </c>
      <c r="V20" s="113">
        <v>814.84799999999996</v>
      </c>
      <c r="W20" s="113">
        <v>0</v>
      </c>
      <c r="X20" s="127">
        <v>0</v>
      </c>
    </row>
    <row r="21" spans="1:24" s="38" customFormat="1" x14ac:dyDescent="0.2">
      <c r="A21" s="37" t="s">
        <v>18</v>
      </c>
      <c r="B21" s="106">
        <f t="shared" si="6"/>
        <v>662.65099999999995</v>
      </c>
      <c r="C21" s="113">
        <v>608.50900000000001</v>
      </c>
      <c r="D21" s="113">
        <v>7.1890000000000001</v>
      </c>
      <c r="E21" s="113">
        <v>46.952999999999996</v>
      </c>
      <c r="F21" s="113"/>
      <c r="G21" s="106">
        <f t="shared" si="7"/>
        <v>20134.261999999999</v>
      </c>
      <c r="H21" s="113">
        <v>17001.66</v>
      </c>
      <c r="I21" s="113">
        <v>2465.6400000000003</v>
      </c>
      <c r="J21" s="113">
        <v>666.96199999999999</v>
      </c>
      <c r="K21"/>
      <c r="L21" s="106">
        <f t="shared" si="8"/>
        <v>1564.9369999999999</v>
      </c>
      <c r="M21" s="113">
        <v>0</v>
      </c>
      <c r="N21" s="113">
        <v>370.23099999999999</v>
      </c>
      <c r="O21" s="113">
        <v>0</v>
      </c>
      <c r="P21" s="113">
        <v>0</v>
      </c>
      <c r="Q21" s="113">
        <v>0</v>
      </c>
      <c r="R21" s="113">
        <v>0</v>
      </c>
      <c r="S21" s="113">
        <v>0</v>
      </c>
      <c r="T21" s="113">
        <v>347.57</v>
      </c>
      <c r="U21" s="113">
        <v>0</v>
      </c>
      <c r="V21" s="113">
        <v>847.13599999999997</v>
      </c>
      <c r="W21" s="113">
        <v>0</v>
      </c>
      <c r="X21" s="127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165.04400000000001</v>
      </c>
      <c r="H22" s="113">
        <v>11.442</v>
      </c>
      <c r="I22" s="113">
        <v>153.602</v>
      </c>
      <c r="J22" s="113">
        <v>0</v>
      </c>
      <c r="K22"/>
      <c r="L22" s="106">
        <f>SUM(M22:X22)</f>
        <v>3970.3729999999996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263.97000000000003</v>
      </c>
      <c r="S22" s="113">
        <v>0</v>
      </c>
      <c r="T22" s="113">
        <v>481.73699999999997</v>
      </c>
      <c r="U22" s="113">
        <v>0</v>
      </c>
      <c r="V22" s="113">
        <v>3224.6659999999997</v>
      </c>
      <c r="W22" s="113">
        <v>0</v>
      </c>
      <c r="X22" s="127">
        <v>0</v>
      </c>
    </row>
    <row r="23" spans="1:24" s="38" customFormat="1" x14ac:dyDescent="0.2">
      <c r="A23" s="37" t="s">
        <v>20</v>
      </c>
      <c r="B23" s="106">
        <f t="shared" si="6"/>
        <v>1647.8660000000002</v>
      </c>
      <c r="C23" s="113">
        <v>958.11200000000008</v>
      </c>
      <c r="D23" s="113">
        <v>295.81599999999997</v>
      </c>
      <c r="E23" s="113">
        <v>393.93800000000005</v>
      </c>
      <c r="F23" s="113"/>
      <c r="G23" s="106">
        <f t="shared" si="7"/>
        <v>919.79099999999994</v>
      </c>
      <c r="H23" s="113">
        <v>589.56700000000001</v>
      </c>
      <c r="I23" s="113">
        <v>4.92</v>
      </c>
      <c r="J23" s="113">
        <v>325.30399999999997</v>
      </c>
      <c r="K23"/>
      <c r="L23" s="106">
        <f t="shared" si="8"/>
        <v>3078.6149999999998</v>
      </c>
      <c r="M23" s="113">
        <v>0</v>
      </c>
      <c r="N23" s="113">
        <v>2155.721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4.9770000000000003</v>
      </c>
      <c r="U23" s="113">
        <v>0</v>
      </c>
      <c r="V23" s="113">
        <v>917.91700000000014</v>
      </c>
      <c r="W23" s="113">
        <v>0</v>
      </c>
      <c r="X23" s="127">
        <v>0</v>
      </c>
    </row>
    <row r="24" spans="1:24" s="38" customFormat="1" x14ac:dyDescent="0.2">
      <c r="A24" s="37" t="s">
        <v>21</v>
      </c>
      <c r="B24" s="106">
        <f t="shared" si="6"/>
        <v>1502.6880000000001</v>
      </c>
      <c r="C24" s="113">
        <v>0</v>
      </c>
      <c r="D24" s="113">
        <v>0</v>
      </c>
      <c r="E24" s="113">
        <v>1502.6880000000001</v>
      </c>
      <c r="F24" s="113"/>
      <c r="G24" s="106">
        <f t="shared" si="7"/>
        <v>2204.8489999999997</v>
      </c>
      <c r="H24" s="113">
        <v>75.819999999999993</v>
      </c>
      <c r="I24" s="113">
        <v>1912.52</v>
      </c>
      <c r="J24" s="113">
        <v>216.50899999999999</v>
      </c>
      <c r="K24"/>
      <c r="L24" s="106">
        <f t="shared" si="8"/>
        <v>4350.723</v>
      </c>
      <c r="M24" s="113">
        <v>0</v>
      </c>
      <c r="N24" s="113">
        <v>928.255</v>
      </c>
      <c r="O24" s="113">
        <v>0</v>
      </c>
      <c r="P24" s="113">
        <v>0</v>
      </c>
      <c r="Q24" s="113">
        <v>16.52</v>
      </c>
      <c r="R24" s="113">
        <v>3.56</v>
      </c>
      <c r="S24" s="113">
        <v>0</v>
      </c>
      <c r="T24" s="113">
        <v>761.99699999999996</v>
      </c>
      <c r="U24" s="113">
        <v>0</v>
      </c>
      <c r="V24" s="113">
        <v>2640.3910000000001</v>
      </c>
      <c r="W24" s="113">
        <v>0</v>
      </c>
      <c r="X24" s="127">
        <v>0</v>
      </c>
    </row>
    <row r="25" spans="1:24" s="38" customFormat="1" x14ac:dyDescent="0.2">
      <c r="A25" s="37" t="s">
        <v>22</v>
      </c>
      <c r="B25" s="106">
        <f t="shared" si="6"/>
        <v>710.59100000000001</v>
      </c>
      <c r="C25" s="113">
        <v>708.33500000000004</v>
      </c>
      <c r="D25" s="113">
        <v>2.2559999999999998</v>
      </c>
      <c r="E25" s="113">
        <v>0</v>
      </c>
      <c r="F25" s="113"/>
      <c r="G25" s="106">
        <f t="shared" si="7"/>
        <v>16068.110999999999</v>
      </c>
      <c r="H25" s="113">
        <v>4861.4560000000001</v>
      </c>
      <c r="I25" s="113">
        <v>10933.123</v>
      </c>
      <c r="J25" s="113">
        <v>273.53199999999998</v>
      </c>
      <c r="K25"/>
      <c r="L25" s="106">
        <f t="shared" si="8"/>
        <v>335.142</v>
      </c>
      <c r="M25" s="113">
        <v>0</v>
      </c>
      <c r="N25" s="113">
        <v>7.44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327.702</v>
      </c>
      <c r="U25" s="113">
        <v>0</v>
      </c>
      <c r="V25" s="113">
        <v>0</v>
      </c>
      <c r="W25" s="113">
        <v>0</v>
      </c>
      <c r="X25" s="127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1883.6299999999999</v>
      </c>
      <c r="H26" s="113">
        <v>265.83999999999997</v>
      </c>
      <c r="I26" s="113">
        <v>1575.288</v>
      </c>
      <c r="J26" s="113">
        <v>42.502000000000002</v>
      </c>
      <c r="K26"/>
      <c r="L26" s="106">
        <f t="shared" si="8"/>
        <v>369.31200000000001</v>
      </c>
      <c r="M26" s="113">
        <v>0</v>
      </c>
      <c r="N26" s="113">
        <v>317.60199999999998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17.027999999999999</v>
      </c>
      <c r="U26" s="113">
        <v>0</v>
      </c>
      <c r="V26" s="113">
        <v>34.682000000000002</v>
      </c>
      <c r="W26" s="113">
        <v>0</v>
      </c>
      <c r="X26" s="127">
        <v>0</v>
      </c>
    </row>
    <row r="27" spans="1:24" s="38" customFormat="1" x14ac:dyDescent="0.2">
      <c r="A27" s="37" t="s">
        <v>24</v>
      </c>
      <c r="B27" s="106">
        <f t="shared" si="6"/>
        <v>1499.038</v>
      </c>
      <c r="C27" s="113">
        <v>1279.932</v>
      </c>
      <c r="D27" s="113">
        <v>79.887</v>
      </c>
      <c r="E27" s="113">
        <v>139.21899999999999</v>
      </c>
      <c r="F27" s="113"/>
      <c r="G27" s="106">
        <f t="shared" si="7"/>
        <v>1430.8449999999998</v>
      </c>
      <c r="H27" s="113">
        <v>17.923999999999999</v>
      </c>
      <c r="I27" s="113">
        <v>0.5</v>
      </c>
      <c r="J27" s="113">
        <v>1412.4209999999998</v>
      </c>
      <c r="K27"/>
      <c r="L27" s="106">
        <f t="shared" si="8"/>
        <v>454.351</v>
      </c>
      <c r="M27" s="113">
        <v>0</v>
      </c>
      <c r="N27" s="113">
        <v>410.01900000000001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44.332000000000001</v>
      </c>
      <c r="W27" s="113">
        <v>0</v>
      </c>
      <c r="X27" s="127">
        <v>0</v>
      </c>
    </row>
    <row r="28" spans="1:24" s="38" customFormat="1" x14ac:dyDescent="0.2">
      <c r="A28" s="37" t="s">
        <v>25</v>
      </c>
      <c r="B28" s="106">
        <f t="shared" si="6"/>
        <v>10.654</v>
      </c>
      <c r="C28" s="113">
        <v>10.654</v>
      </c>
      <c r="D28" s="113">
        <v>0</v>
      </c>
      <c r="E28" s="113">
        <v>0</v>
      </c>
      <c r="F28" s="113"/>
      <c r="G28" s="106">
        <f t="shared" si="7"/>
        <v>2890.8069999999998</v>
      </c>
      <c r="H28" s="113">
        <v>845.50699999999995</v>
      </c>
      <c r="I28" s="113">
        <v>1216.2809999999999</v>
      </c>
      <c r="J28" s="113">
        <v>829.01900000000001</v>
      </c>
      <c r="K28"/>
      <c r="L28" s="106">
        <f t="shared" si="8"/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0</v>
      </c>
      <c r="U28" s="113">
        <v>0</v>
      </c>
      <c r="V28" s="113">
        <v>0</v>
      </c>
      <c r="W28" s="113">
        <v>0</v>
      </c>
      <c r="X28" s="127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0</v>
      </c>
      <c r="H29" s="115">
        <v>0</v>
      </c>
      <c r="I29" s="115">
        <v>0</v>
      </c>
      <c r="J29" s="115">
        <v>0</v>
      </c>
      <c r="K29"/>
      <c r="L29" s="109">
        <f t="shared" si="8"/>
        <v>25293.026295878488</v>
      </c>
      <c r="M29" s="115">
        <v>0</v>
      </c>
      <c r="N29" s="115">
        <v>718.71476798261745</v>
      </c>
      <c r="O29" s="115">
        <v>0</v>
      </c>
      <c r="P29" s="115">
        <v>0</v>
      </c>
      <c r="Q29" s="115">
        <v>6.6079999999999997</v>
      </c>
      <c r="R29" s="115">
        <v>986.83047502488989</v>
      </c>
      <c r="S29" s="115">
        <v>0</v>
      </c>
      <c r="T29" s="98">
        <v>915.85900000000004</v>
      </c>
      <c r="U29" s="115">
        <v>0</v>
      </c>
      <c r="V29" s="115">
        <v>22665.014052870982</v>
      </c>
      <c r="W29" s="115">
        <v>0</v>
      </c>
      <c r="X29" s="128">
        <v>0</v>
      </c>
    </row>
    <row r="30" spans="1:24" s="38" customFormat="1" x14ac:dyDescent="0.2">
      <c r="A30" s="37"/>
      <c r="B30" s="74"/>
      <c r="C30" s="51"/>
      <c r="D30" s="51"/>
      <c r="E30" s="51"/>
      <c r="F30"/>
      <c r="G30" s="124"/>
      <c r="H30" s="113"/>
      <c r="I30" s="113"/>
      <c r="J30" s="113"/>
      <c r="K30"/>
      <c r="L30" s="74"/>
      <c r="M30"/>
      <c r="N30"/>
      <c r="O30"/>
      <c r="P30"/>
      <c r="Q30" s="47"/>
      <c r="R30" s="47"/>
      <c r="S30"/>
      <c r="T30" s="47"/>
      <c r="U30"/>
      <c r="V30" s="47"/>
      <c r="W30" s="47"/>
      <c r="X30" s="132"/>
    </row>
    <row r="31" spans="1:24" s="46" customFormat="1" x14ac:dyDescent="0.2">
      <c r="A31" s="11" t="s">
        <v>5</v>
      </c>
      <c r="B31" s="106">
        <f>SUM(C31:E31)</f>
        <v>4141.7439999999997</v>
      </c>
      <c r="C31" s="106">
        <f>SUM(C33:C34)</f>
        <v>3895.2269999999999</v>
      </c>
      <c r="D31" s="106">
        <f t="shared" ref="D31:F31" si="9">SUM(D33:D34)</f>
        <v>16.030999999999999</v>
      </c>
      <c r="E31" s="106">
        <f t="shared" si="9"/>
        <v>230.48600000000002</v>
      </c>
      <c r="F31" s="106">
        <f t="shared" si="9"/>
        <v>0</v>
      </c>
      <c r="G31" s="106">
        <f>SUM(H31:J31)</f>
        <v>48754.442999999999</v>
      </c>
      <c r="H31" s="106">
        <f>SUM(H33:H34)</f>
        <v>34346.6</v>
      </c>
      <c r="I31" s="106">
        <f t="shared" ref="I31:K31" si="10">SUM(I33:I34)</f>
        <v>6358.82</v>
      </c>
      <c r="J31" s="106">
        <f t="shared" si="10"/>
        <v>8049.0230000000001</v>
      </c>
      <c r="K31" s="106">
        <f t="shared" si="10"/>
        <v>0</v>
      </c>
      <c r="L31" s="106">
        <f>SUM(M31:X31)</f>
        <v>18046.529704121513</v>
      </c>
      <c r="M31" s="106">
        <f>SUM(M33:M34)</f>
        <v>0</v>
      </c>
      <c r="N31" s="106">
        <f t="shared" ref="N31:X31" si="11">SUM(N33:N34)</f>
        <v>100.84673201738249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458.92952497511027</v>
      </c>
      <c r="S31" s="106">
        <f t="shared" si="11"/>
        <v>0</v>
      </c>
      <c r="T31" s="106">
        <f t="shared" si="11"/>
        <v>0</v>
      </c>
      <c r="U31" s="106">
        <f t="shared" si="11"/>
        <v>0</v>
      </c>
      <c r="V31" s="106">
        <f t="shared" si="11"/>
        <v>17486.75344712902</v>
      </c>
      <c r="W31" s="106">
        <f t="shared" si="11"/>
        <v>0</v>
      </c>
      <c r="X31" s="106">
        <f t="shared" si="11"/>
        <v>0</v>
      </c>
    </row>
    <row r="32" spans="1:24" s="38" customFormat="1" x14ac:dyDescent="0.2">
      <c r="A32" s="11"/>
      <c r="B32" s="74"/>
      <c r="C32" s="51"/>
      <c r="D32" s="51"/>
      <c r="E32" s="51"/>
      <c r="F32"/>
      <c r="G32" s="124"/>
      <c r="H32" s="113"/>
      <c r="I32" s="113"/>
      <c r="J32" s="113"/>
      <c r="K32"/>
      <c r="L32" s="74"/>
      <c r="M32"/>
      <c r="N32"/>
      <c r="O32"/>
      <c r="P32"/>
      <c r="Q32" s="47"/>
      <c r="R32" s="47"/>
      <c r="S32"/>
      <c r="T32" s="47"/>
      <c r="U32"/>
      <c r="V32" s="47"/>
      <c r="W32" s="47"/>
      <c r="X32" s="132"/>
    </row>
    <row r="33" spans="1:24" s="38" customFormat="1" x14ac:dyDescent="0.2">
      <c r="A33" s="37" t="s">
        <v>26</v>
      </c>
      <c r="B33" s="106">
        <f t="shared" ref="B33:B34" si="12">SUM(C33:E33)</f>
        <v>2179.355</v>
      </c>
      <c r="C33" s="113">
        <v>1954.798</v>
      </c>
      <c r="D33" s="113">
        <v>7.6509999999999989</v>
      </c>
      <c r="E33" s="113">
        <v>216.90600000000001</v>
      </c>
      <c r="F33" s="113"/>
      <c r="G33" s="106">
        <f>SUM(H33:J33)</f>
        <v>20195.717000000001</v>
      </c>
      <c r="H33" s="113">
        <v>9364.4549999999999</v>
      </c>
      <c r="I33" s="113">
        <v>3858.855</v>
      </c>
      <c r="J33" s="113">
        <v>6972.4070000000002</v>
      </c>
      <c r="K33"/>
      <c r="L33" s="106">
        <f>SUM(M33:X33)</f>
        <v>18046.529704121513</v>
      </c>
      <c r="M33" s="113">
        <v>0</v>
      </c>
      <c r="N33" s="113">
        <v>100.84673201738249</v>
      </c>
      <c r="O33" s="113">
        <v>0</v>
      </c>
      <c r="P33" s="136">
        <v>0</v>
      </c>
      <c r="Q33" s="113">
        <v>0</v>
      </c>
      <c r="R33" s="113">
        <v>458.92952497511027</v>
      </c>
      <c r="S33" s="113">
        <v>0</v>
      </c>
      <c r="T33" s="113">
        <v>0</v>
      </c>
      <c r="U33" s="113">
        <v>0</v>
      </c>
      <c r="V33" s="113">
        <v>17486.75344712902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2"/>
        <v>1962.3890000000001</v>
      </c>
      <c r="C34" s="113">
        <v>1940.4290000000001</v>
      </c>
      <c r="D34" s="113">
        <v>8.379999999999999</v>
      </c>
      <c r="E34" s="113">
        <v>13.58</v>
      </c>
      <c r="F34" s="113"/>
      <c r="G34" s="106">
        <f t="shared" ref="G34" si="13">SUM(H34:J34)</f>
        <v>28558.726000000002</v>
      </c>
      <c r="H34" s="113">
        <v>24982.145</v>
      </c>
      <c r="I34" s="113">
        <v>2499.9649999999997</v>
      </c>
      <c r="J34" s="113">
        <v>1076.616</v>
      </c>
      <c r="K34"/>
      <c r="L34" s="106">
        <f>SUM(M34:X34)</f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0</v>
      </c>
      <c r="W34" s="113">
        <v>0</v>
      </c>
      <c r="X34" s="127">
        <v>0</v>
      </c>
    </row>
    <row r="35" spans="1:24" s="38" customFormat="1" x14ac:dyDescent="0.2">
      <c r="A35" s="2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3"/>
    </row>
    <row r="36" spans="1:24" x14ac:dyDescent="0.2">
      <c r="A36" s="1" t="s">
        <v>45</v>
      </c>
    </row>
    <row r="38" spans="1:24" x14ac:dyDescent="0.2">
      <c r="L38" s="84"/>
    </row>
    <row r="39" spans="1:24" x14ac:dyDescent="0.2">
      <c r="B39" s="51"/>
      <c r="C39" s="51"/>
      <c r="D39" s="51"/>
      <c r="E39" s="84"/>
    </row>
    <row r="41" spans="1:24" x14ac:dyDescent="0.2">
      <c r="B41" s="59"/>
      <c r="C41" s="59"/>
      <c r="D41" s="59"/>
    </row>
    <row r="42" spans="1:24" x14ac:dyDescent="0.2">
      <c r="B42" s="59"/>
      <c r="C42" s="59"/>
      <c r="D42" s="59"/>
    </row>
    <row r="43" spans="1:24" x14ac:dyDescent="0.2">
      <c r="B43" s="59"/>
      <c r="C43" s="59"/>
      <c r="D43" s="59"/>
    </row>
    <row r="44" spans="1:24" x14ac:dyDescent="0.2">
      <c r="B44" s="59"/>
      <c r="C44" s="59"/>
      <c r="D44" s="59"/>
    </row>
    <row r="45" spans="1:24" x14ac:dyDescent="0.2">
      <c r="B45" s="59"/>
      <c r="C45" s="59"/>
      <c r="D45" s="59"/>
    </row>
    <row r="46" spans="1:24" x14ac:dyDescent="0.2">
      <c r="B46" s="59"/>
      <c r="C46" s="59"/>
      <c r="D46" s="59"/>
    </row>
    <row r="47" spans="1:24" x14ac:dyDescent="0.2">
      <c r="B47" s="59"/>
      <c r="C47" s="59"/>
      <c r="D47" s="59"/>
    </row>
    <row r="48" spans="1:24" x14ac:dyDescent="0.2">
      <c r="B48" s="59"/>
      <c r="C48" s="59"/>
      <c r="D48" s="59"/>
    </row>
    <row r="49" spans="1:5" x14ac:dyDescent="0.2">
      <c r="B49" s="59"/>
      <c r="C49" s="59"/>
      <c r="D49" s="59"/>
    </row>
    <row r="50" spans="1:5" x14ac:dyDescent="0.2">
      <c r="B50" s="59"/>
      <c r="C50" s="59"/>
      <c r="D50" s="59"/>
    </row>
    <row r="51" spans="1:5" x14ac:dyDescent="0.2">
      <c r="B51" s="59"/>
      <c r="C51" s="59"/>
      <c r="D51" s="59"/>
    </row>
    <row r="52" spans="1:5" x14ac:dyDescent="0.2">
      <c r="B52" s="59"/>
      <c r="C52" s="59"/>
      <c r="D52" s="59"/>
    </row>
    <row r="53" spans="1:5" x14ac:dyDescent="0.2">
      <c r="B53" s="59"/>
      <c r="C53" s="59"/>
      <c r="D53" s="59"/>
    </row>
    <row r="54" spans="1:5" x14ac:dyDescent="0.2">
      <c r="B54" s="59"/>
      <c r="C54" s="59"/>
      <c r="D54" s="59"/>
    </row>
    <row r="55" spans="1:5" x14ac:dyDescent="0.2">
      <c r="B55" s="59"/>
      <c r="C55" s="59"/>
      <c r="D55" s="59"/>
    </row>
    <row r="56" spans="1:5" x14ac:dyDescent="0.2">
      <c r="B56" s="59"/>
      <c r="C56" s="59"/>
      <c r="D56" s="59"/>
    </row>
    <row r="57" spans="1:5" x14ac:dyDescent="0.2">
      <c r="B57" s="59"/>
      <c r="C57" s="59"/>
      <c r="D57" s="59"/>
    </row>
    <row r="58" spans="1:5" ht="11.25" customHeight="1" x14ac:dyDescent="0.2">
      <c r="B58" s="59"/>
      <c r="C58" s="59"/>
      <c r="D58" s="59"/>
    </row>
    <row r="62" spans="1:5" x14ac:dyDescent="0.2">
      <c r="A62" s="74"/>
      <c r="B62" s="74"/>
      <c r="C62" s="74"/>
      <c r="D62" s="74"/>
    </row>
    <row r="63" spans="1:5" ht="9" customHeight="1" x14ac:dyDescent="0.2">
      <c r="A63" s="74"/>
      <c r="B63" s="74"/>
      <c r="C63" s="74"/>
      <c r="D63" s="74"/>
    </row>
    <row r="64" spans="1:5" ht="9" customHeight="1" x14ac:dyDescent="0.2">
      <c r="A64" s="74"/>
      <c r="B64" s="74"/>
      <c r="C64" s="74"/>
      <c r="D64" s="74"/>
      <c r="E64" s="74"/>
    </row>
    <row r="65" spans="1:4" ht="9" customHeight="1" x14ac:dyDescent="0.2">
      <c r="A65" s="74"/>
      <c r="B65" s="74"/>
      <c r="C65" s="74"/>
      <c r="D65" s="74"/>
    </row>
    <row r="75" spans="1:4" x14ac:dyDescent="0.2">
      <c r="A75" s="51"/>
    </row>
    <row r="76" spans="1:4" x14ac:dyDescent="0.2">
      <c r="A76" s="51"/>
    </row>
    <row r="77" spans="1:4" x14ac:dyDescent="0.2">
      <c r="A77" s="51"/>
    </row>
    <row r="100" spans="2:4" s="74" customFormat="1" x14ac:dyDescent="0.2">
      <c r="B100"/>
      <c r="C100"/>
      <c r="D100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9"/>
  <sheetViews>
    <sheetView showGridLines="0" topLeftCell="A4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4" width="8.33203125" customWidth="1"/>
    <col min="26" max="26" width="8.77734375" bestFit="1" customWidth="1"/>
  </cols>
  <sheetData>
    <row r="1" spans="1:24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6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49"/>
      <c r="R2" s="2"/>
      <c r="S2" s="2"/>
      <c r="T2" s="2"/>
      <c r="U2" s="2"/>
      <c r="V2" s="2"/>
      <c r="W2" s="2"/>
      <c r="X2" s="2"/>
    </row>
    <row r="3" spans="1:24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49"/>
      <c r="N3" s="49"/>
      <c r="O3" s="2"/>
      <c r="P3" s="49"/>
      <c r="Q3" s="2"/>
      <c r="R3" s="2"/>
      <c r="S3" s="49"/>
      <c r="T3" s="49"/>
      <c r="U3" s="50"/>
      <c r="V3" s="49"/>
      <c r="W3" s="49"/>
      <c r="X3" s="49"/>
    </row>
    <row r="4" spans="1:24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4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4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4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4" s="38" customFormat="1" x14ac:dyDescent="0.2">
      <c r="A8" s="11" t="s">
        <v>50</v>
      </c>
      <c r="B8" s="106">
        <f>SUM(C8:E8)</f>
        <v>13198.001000000002</v>
      </c>
      <c r="C8" s="106">
        <f>C10+C31</f>
        <v>9417.0770000000011</v>
      </c>
      <c r="D8" s="106">
        <f t="shared" ref="D8:E8" si="0">D10+D31</f>
        <v>447.47700000000003</v>
      </c>
      <c r="E8" s="106">
        <f t="shared" si="0"/>
        <v>3333.4469999999997</v>
      </c>
      <c r="F8"/>
      <c r="G8" s="106">
        <f>SUM(H8:J8)</f>
        <v>190841.42799999999</v>
      </c>
      <c r="H8" s="106">
        <f>H10+H31</f>
        <v>109014.31599999999</v>
      </c>
      <c r="I8" s="106">
        <f t="shared" ref="I8:J8" si="1">I10+I31</f>
        <v>59121.223999999995</v>
      </c>
      <c r="J8" s="106">
        <f t="shared" si="1"/>
        <v>22705.887999999999</v>
      </c>
      <c r="K8" s="106"/>
      <c r="L8" s="106">
        <f>SUM(M8:X8)</f>
        <v>88335.348999999987</v>
      </c>
      <c r="M8" s="106">
        <f>M10+M31</f>
        <v>0</v>
      </c>
      <c r="N8" s="106">
        <f>N10+N31</f>
        <v>8204.4624999999996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3306.4479999999994</v>
      </c>
      <c r="S8" s="106">
        <f t="shared" si="2"/>
        <v>11.847</v>
      </c>
      <c r="T8" s="106">
        <f t="shared" si="2"/>
        <v>13273.144999999997</v>
      </c>
      <c r="U8" s="106">
        <f t="shared" si="2"/>
        <v>16.506999999999998</v>
      </c>
      <c r="V8" s="106">
        <f t="shared" si="2"/>
        <v>63522.939499999993</v>
      </c>
      <c r="W8" s="106">
        <f t="shared" si="2"/>
        <v>0</v>
      </c>
      <c r="X8" s="107">
        <f t="shared" si="2"/>
        <v>0</v>
      </c>
    </row>
    <row r="9" spans="1:24" s="38" customFormat="1" x14ac:dyDescent="0.2">
      <c r="A9" s="11"/>
      <c r="B9" s="124"/>
      <c r="C9" s="125"/>
      <c r="D9" s="125"/>
      <c r="E9" s="125"/>
      <c r="F9"/>
      <c r="G9" s="134"/>
      <c r="H9" s="47"/>
      <c r="I9" s="47"/>
      <c r="J9" s="47"/>
      <c r="K9"/>
      <c r="L9" s="74"/>
      <c r="M9"/>
      <c r="N9"/>
      <c r="O9"/>
      <c r="P9"/>
      <c r="Q9" s="47"/>
      <c r="R9" s="47"/>
      <c r="S9"/>
      <c r="T9" s="47"/>
      <c r="U9"/>
      <c r="V9" s="47"/>
      <c r="W9"/>
      <c r="X9" s="132"/>
    </row>
    <row r="10" spans="1:24" s="38" customFormat="1" x14ac:dyDescent="0.2">
      <c r="A10" s="11" t="s">
        <v>4</v>
      </c>
      <c r="B10" s="106">
        <f>SUM(C10:E10)</f>
        <v>8465.0149999999994</v>
      </c>
      <c r="C10" s="109">
        <f>SUM(C12:C29)</f>
        <v>4853.2569999999996</v>
      </c>
      <c r="D10" s="109">
        <f t="shared" ref="D10:E10" si="3">SUM(D12:D29)</f>
        <v>429.57000000000005</v>
      </c>
      <c r="E10" s="109">
        <f t="shared" si="3"/>
        <v>3182.1879999999996</v>
      </c>
      <c r="F10"/>
      <c r="G10" s="106">
        <f>SUM(H10:J10)</f>
        <v>139190.81199999998</v>
      </c>
      <c r="H10" s="109">
        <f>SUM(H12:H29)</f>
        <v>70647.544999999998</v>
      </c>
      <c r="I10" s="109">
        <f t="shared" ref="I10:J10" si="4">SUM(I12:I29)</f>
        <v>51954.950999999994</v>
      </c>
      <c r="J10" s="109">
        <f t="shared" si="4"/>
        <v>16588.315999999999</v>
      </c>
      <c r="K10"/>
      <c r="L10" s="109">
        <f>SUM(M10:X10)</f>
        <v>66966.138788684388</v>
      </c>
      <c r="M10" s="109">
        <f>SUM(M12:M29)</f>
        <v>0</v>
      </c>
      <c r="N10" s="109">
        <f>SUM(N12:N29)</f>
        <v>8071.5339777611689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2397.9125843566135</v>
      </c>
      <c r="S10" s="109">
        <f t="shared" si="5"/>
        <v>11.847</v>
      </c>
      <c r="T10" s="109">
        <f t="shared" si="5"/>
        <v>13263.966835375453</v>
      </c>
      <c r="U10" s="109">
        <f t="shared" si="5"/>
        <v>0</v>
      </c>
      <c r="V10" s="109">
        <f t="shared" si="5"/>
        <v>43220.878391191152</v>
      </c>
      <c r="W10" s="109">
        <f t="shared" si="5"/>
        <v>0</v>
      </c>
      <c r="X10" s="110">
        <f t="shared" si="5"/>
        <v>0</v>
      </c>
    </row>
    <row r="11" spans="1:24" s="38" customFormat="1" x14ac:dyDescent="0.2">
      <c r="A11" s="11"/>
      <c r="B11" s="74"/>
      <c r="C11"/>
      <c r="D11"/>
      <c r="E11"/>
      <c r="F11"/>
      <c r="G11" s="106"/>
      <c r="H11" s="47"/>
      <c r="I11" s="47"/>
      <c r="J11" s="47"/>
      <c r="K11"/>
      <c r="L11" s="74"/>
      <c r="M11"/>
      <c r="N11"/>
      <c r="O11"/>
      <c r="P11"/>
      <c r="Q11" s="47"/>
      <c r="R11" s="47"/>
      <c r="S11"/>
      <c r="T11" s="47"/>
      <c r="U11"/>
      <c r="V11" s="47"/>
      <c r="W11"/>
      <c r="X11" s="132"/>
    </row>
    <row r="12" spans="1:24" s="38" customFormat="1" x14ac:dyDescent="0.2">
      <c r="A12" s="37" t="s">
        <v>9</v>
      </c>
      <c r="B12" s="106">
        <f>SUM(C12:E12)</f>
        <v>826.71199999999988</v>
      </c>
      <c r="C12" s="113">
        <v>597.44999999999993</v>
      </c>
      <c r="D12" s="113">
        <v>45.285000000000004</v>
      </c>
      <c r="E12" s="113">
        <v>183.97699999999998</v>
      </c>
      <c r="F12" s="113"/>
      <c r="G12" s="106">
        <f>SUM(H12:J12)</f>
        <v>39062.935000000005</v>
      </c>
      <c r="H12" s="113">
        <v>18457.88</v>
      </c>
      <c r="I12" s="113">
        <v>19759.793000000001</v>
      </c>
      <c r="J12" s="113">
        <v>845.26199999999994</v>
      </c>
      <c r="K12"/>
      <c r="L12" s="106">
        <f>SUM(M12:X12)</f>
        <v>1198.932</v>
      </c>
      <c r="M12" s="113">
        <v>0</v>
      </c>
      <c r="N12" s="113">
        <v>888.54700000000003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130.88900000000001</v>
      </c>
      <c r="U12" s="113">
        <v>0</v>
      </c>
      <c r="V12" s="113">
        <v>179.49600000000001</v>
      </c>
      <c r="W12" s="113">
        <v>0</v>
      </c>
      <c r="X12" s="127">
        <v>0</v>
      </c>
    </row>
    <row r="13" spans="1:24" s="38" customFormat="1" x14ac:dyDescent="0.2">
      <c r="A13" s="37" t="s">
        <v>10</v>
      </c>
      <c r="B13" s="106">
        <f t="shared" ref="B13:B29" si="6">SUM(C13:E13)</f>
        <v>0</v>
      </c>
      <c r="C13" s="113">
        <v>0</v>
      </c>
      <c r="D13" s="113">
        <v>0</v>
      </c>
      <c r="E13" s="113">
        <v>0</v>
      </c>
      <c r="F13" s="113"/>
      <c r="G13" s="106">
        <f t="shared" ref="G13:G29" si="7">SUM(H13:J13)</f>
        <v>5902.2310000000007</v>
      </c>
      <c r="H13" s="113">
        <v>5217.0660000000007</v>
      </c>
      <c r="I13" s="113">
        <v>566.702</v>
      </c>
      <c r="J13" s="113">
        <v>118.46299999999999</v>
      </c>
      <c r="K13"/>
      <c r="L13" s="106">
        <f t="shared" ref="L13:L29" si="8">SUM(M13:X13)</f>
        <v>4187.6229999999996</v>
      </c>
      <c r="M13" s="113">
        <v>0</v>
      </c>
      <c r="N13" s="113">
        <v>52.835999999999999</v>
      </c>
      <c r="O13" s="113">
        <v>0</v>
      </c>
      <c r="P13" s="113">
        <v>0</v>
      </c>
      <c r="Q13" s="113">
        <v>0</v>
      </c>
      <c r="R13" s="113">
        <v>198.46899999999999</v>
      </c>
      <c r="S13" s="113">
        <v>0</v>
      </c>
      <c r="T13" s="113">
        <v>3562.46</v>
      </c>
      <c r="U13" s="113">
        <v>0</v>
      </c>
      <c r="V13" s="113">
        <v>373.858</v>
      </c>
      <c r="W13" s="113">
        <v>0</v>
      </c>
      <c r="X13" s="127">
        <v>0</v>
      </c>
    </row>
    <row r="14" spans="1:24" s="38" customFormat="1" x14ac:dyDescent="0.2">
      <c r="A14" s="37" t="s">
        <v>11</v>
      </c>
      <c r="B14" s="106">
        <f t="shared" si="6"/>
        <v>146.30600000000001</v>
      </c>
      <c r="C14" s="113">
        <v>146.30600000000001</v>
      </c>
      <c r="D14" s="113">
        <v>0</v>
      </c>
      <c r="E14" s="113">
        <v>0</v>
      </c>
      <c r="F14" s="113"/>
      <c r="G14" s="106">
        <f t="shared" si="7"/>
        <v>88.317999999999998</v>
      </c>
      <c r="H14" s="113">
        <v>88.317999999999998</v>
      </c>
      <c r="I14" s="113">
        <v>0</v>
      </c>
      <c r="J14" s="113">
        <v>0</v>
      </c>
      <c r="K14"/>
      <c r="L14" s="106">
        <f t="shared" si="8"/>
        <v>189.983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31.869</v>
      </c>
      <c r="U14" s="113">
        <v>0</v>
      </c>
      <c r="V14" s="113">
        <v>158.114</v>
      </c>
      <c r="W14" s="113">
        <v>0</v>
      </c>
      <c r="X14" s="127">
        <v>0</v>
      </c>
    </row>
    <row r="15" spans="1:24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4" s="38" customFormat="1" x14ac:dyDescent="0.2">
      <c r="A16" s="37" t="s">
        <v>13</v>
      </c>
      <c r="B16" s="106">
        <f t="shared" si="6"/>
        <v>311.19799999999998</v>
      </c>
      <c r="C16" s="113">
        <v>311.19799999999998</v>
      </c>
      <c r="D16" s="113">
        <v>0</v>
      </c>
      <c r="E16" s="113">
        <v>0</v>
      </c>
      <c r="F16" s="113"/>
      <c r="G16" s="106">
        <f t="shared" si="7"/>
        <v>10402.611000000001</v>
      </c>
      <c r="H16" s="113">
        <v>10402.611000000001</v>
      </c>
      <c r="I16" s="113">
        <v>0</v>
      </c>
      <c r="J16" s="113">
        <v>0</v>
      </c>
      <c r="K16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4" s="38" customFormat="1" x14ac:dyDescent="0.2">
      <c r="A17" s="37" t="s">
        <v>14</v>
      </c>
      <c r="B17" s="106">
        <f t="shared" si="6"/>
        <v>223.654</v>
      </c>
      <c r="C17" s="113">
        <v>146.559</v>
      </c>
      <c r="D17" s="113">
        <v>8.3290000000000006</v>
      </c>
      <c r="E17" s="113">
        <v>68.766000000000005</v>
      </c>
      <c r="F17" s="113"/>
      <c r="G17" s="106">
        <f t="shared" si="7"/>
        <v>0</v>
      </c>
      <c r="H17" s="113">
        <v>0</v>
      </c>
      <c r="I17" s="113">
        <v>0</v>
      </c>
      <c r="J17" s="113">
        <v>0</v>
      </c>
      <c r="K17"/>
      <c r="L17" s="106">
        <f t="shared" si="8"/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3">
        <v>0</v>
      </c>
      <c r="W17" s="113">
        <v>0</v>
      </c>
      <c r="X17" s="127">
        <v>0</v>
      </c>
    </row>
    <row r="18" spans="1:24" s="38" customFormat="1" x14ac:dyDescent="0.2">
      <c r="A18" s="37" t="s">
        <v>15</v>
      </c>
      <c r="B18" s="106">
        <f t="shared" si="6"/>
        <v>44.125</v>
      </c>
      <c r="C18" s="113">
        <v>5.7469999999999999</v>
      </c>
      <c r="D18" s="113">
        <v>0</v>
      </c>
      <c r="E18" s="113">
        <v>38.378</v>
      </c>
      <c r="F18" s="113"/>
      <c r="G18" s="106">
        <f t="shared" si="7"/>
        <v>13952.749</v>
      </c>
      <c r="H18" s="113">
        <v>619.88800000000003</v>
      </c>
      <c r="I18" s="113">
        <v>4358.0330000000004</v>
      </c>
      <c r="J18" s="113">
        <v>8974.8279999999995</v>
      </c>
      <c r="K18"/>
      <c r="L18" s="106">
        <f t="shared" si="8"/>
        <v>5431.686999999999</v>
      </c>
      <c r="M18" s="113">
        <v>0</v>
      </c>
      <c r="N18" s="113">
        <v>952.31600000000003</v>
      </c>
      <c r="O18" s="113">
        <v>0</v>
      </c>
      <c r="P18" s="113">
        <v>0</v>
      </c>
      <c r="Q18" s="113">
        <v>0</v>
      </c>
      <c r="R18" s="113">
        <v>201.995</v>
      </c>
      <c r="S18" s="113">
        <v>0</v>
      </c>
      <c r="T18" s="113">
        <v>3135.8279999999995</v>
      </c>
      <c r="U18" s="113">
        <v>0</v>
      </c>
      <c r="V18" s="113">
        <v>1141.548</v>
      </c>
      <c r="W18" s="113">
        <v>0</v>
      </c>
      <c r="X18" s="127">
        <v>0</v>
      </c>
    </row>
    <row r="19" spans="1:24" s="38" customFormat="1" x14ac:dyDescent="0.2">
      <c r="A19" s="37" t="s">
        <v>16</v>
      </c>
      <c r="B19" s="106">
        <f t="shared" si="6"/>
        <v>137.60399999999998</v>
      </c>
      <c r="C19" s="113">
        <v>2.665</v>
      </c>
      <c r="D19" s="113">
        <v>0</v>
      </c>
      <c r="E19" s="113">
        <v>134.93899999999999</v>
      </c>
      <c r="F19" s="113"/>
      <c r="G19" s="106">
        <f t="shared" si="7"/>
        <v>10876.618999999999</v>
      </c>
      <c r="H19" s="113">
        <v>0.20200000000000001</v>
      </c>
      <c r="I19" s="113">
        <v>9224.4210000000003</v>
      </c>
      <c r="J19" s="113">
        <v>1651.9960000000001</v>
      </c>
      <c r="K19"/>
      <c r="L19" s="106">
        <f t="shared" si="8"/>
        <v>4574.5230000000001</v>
      </c>
      <c r="M19" s="113">
        <v>0</v>
      </c>
      <c r="N19" s="113">
        <v>1022.97</v>
      </c>
      <c r="O19" s="113">
        <v>0</v>
      </c>
      <c r="P19" s="113">
        <v>0</v>
      </c>
      <c r="Q19" s="113">
        <v>0</v>
      </c>
      <c r="R19" s="113">
        <v>21.905000000000001</v>
      </c>
      <c r="S19" s="113">
        <v>0</v>
      </c>
      <c r="T19" s="113">
        <v>1553.5930000000001</v>
      </c>
      <c r="U19" s="113">
        <v>0</v>
      </c>
      <c r="V19" s="113">
        <v>1976.0550000000001</v>
      </c>
      <c r="W19" s="113">
        <v>0</v>
      </c>
      <c r="X19" s="127">
        <v>0</v>
      </c>
    </row>
    <row r="20" spans="1:24" s="38" customFormat="1" x14ac:dyDescent="0.2">
      <c r="A20" s="37" t="s">
        <v>17</v>
      </c>
      <c r="B20" s="106">
        <f t="shared" si="6"/>
        <v>287.51099999999997</v>
      </c>
      <c r="C20" s="113">
        <v>134.83099999999999</v>
      </c>
      <c r="D20" s="113">
        <v>1.48</v>
      </c>
      <c r="E20" s="113">
        <v>151.19999999999999</v>
      </c>
      <c r="F20" s="113"/>
      <c r="G20" s="106">
        <f t="shared" si="7"/>
        <v>5163.3059999999996</v>
      </c>
      <c r="H20" s="113">
        <v>5145.5829999999996</v>
      </c>
      <c r="I20" s="113">
        <v>17.722999999999999</v>
      </c>
      <c r="J20" s="113">
        <v>0</v>
      </c>
      <c r="K20"/>
      <c r="L20" s="106">
        <f t="shared" si="8"/>
        <v>2022.99</v>
      </c>
      <c r="M20" s="113">
        <v>0</v>
      </c>
      <c r="N20" s="113">
        <v>120.096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1521.183</v>
      </c>
      <c r="U20" s="113">
        <v>0</v>
      </c>
      <c r="V20" s="113">
        <v>381.71100000000001</v>
      </c>
      <c r="W20" s="113">
        <v>0</v>
      </c>
      <c r="X20" s="127">
        <v>0</v>
      </c>
    </row>
    <row r="21" spans="1:24" s="38" customFormat="1" x14ac:dyDescent="0.2">
      <c r="A21" s="37" t="s">
        <v>18</v>
      </c>
      <c r="B21" s="106">
        <f t="shared" si="6"/>
        <v>719.73900000000003</v>
      </c>
      <c r="C21" s="113">
        <v>657.28099999999995</v>
      </c>
      <c r="D21" s="113">
        <v>11.638</v>
      </c>
      <c r="E21" s="113">
        <v>50.82</v>
      </c>
      <c r="F21" s="113"/>
      <c r="G21" s="106">
        <f t="shared" si="7"/>
        <v>22055.972999999998</v>
      </c>
      <c r="H21" s="113">
        <v>17986.519</v>
      </c>
      <c r="I21" s="113">
        <v>2411.9050000000002</v>
      </c>
      <c r="J21" s="113">
        <v>1657.549</v>
      </c>
      <c r="K21"/>
      <c r="L21" s="106">
        <f t="shared" si="8"/>
        <v>1743.579</v>
      </c>
      <c r="M21" s="113">
        <v>0</v>
      </c>
      <c r="N21" s="113">
        <v>324.63</v>
      </c>
      <c r="O21" s="113">
        <v>0</v>
      </c>
      <c r="P21" s="113">
        <v>0</v>
      </c>
      <c r="Q21" s="113">
        <v>0</v>
      </c>
      <c r="R21" s="113">
        <v>0</v>
      </c>
      <c r="S21" s="113">
        <v>0</v>
      </c>
      <c r="T21" s="113">
        <v>408.767</v>
      </c>
      <c r="U21" s="113">
        <v>0</v>
      </c>
      <c r="V21" s="113">
        <v>1010.182</v>
      </c>
      <c r="W21" s="113">
        <v>0</v>
      </c>
      <c r="X21" s="127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1402.5899999999997</v>
      </c>
      <c r="H22" s="113">
        <v>1333.7779999999998</v>
      </c>
      <c r="I22" s="113">
        <v>68.811999999999998</v>
      </c>
      <c r="J22" s="113">
        <v>0</v>
      </c>
      <c r="K22"/>
      <c r="L22" s="106">
        <f>SUM(M22:X22)</f>
        <v>4252.5059999999994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269.995</v>
      </c>
      <c r="S22" s="113">
        <v>0</v>
      </c>
      <c r="T22" s="113">
        <v>593.23699999999997</v>
      </c>
      <c r="U22" s="113">
        <v>0</v>
      </c>
      <c r="V22" s="113">
        <v>3389.2739999999999</v>
      </c>
      <c r="W22" s="113">
        <v>0</v>
      </c>
      <c r="X22" s="127">
        <v>0</v>
      </c>
    </row>
    <row r="23" spans="1:24" s="38" customFormat="1" x14ac:dyDescent="0.2">
      <c r="A23" s="37" t="s">
        <v>20</v>
      </c>
      <c r="B23" s="106">
        <f t="shared" si="6"/>
        <v>1619.9920000000002</v>
      </c>
      <c r="C23" s="113">
        <v>871.37400000000002</v>
      </c>
      <c r="D23" s="113">
        <v>267.83499999999998</v>
      </c>
      <c r="E23" s="113">
        <v>480.78300000000002</v>
      </c>
      <c r="F23" s="113"/>
      <c r="G23" s="106">
        <f t="shared" si="7"/>
        <v>666.26499999999999</v>
      </c>
      <c r="H23" s="113">
        <v>583.70000000000005</v>
      </c>
      <c r="I23" s="113">
        <v>4.2510000000000003</v>
      </c>
      <c r="J23" s="113">
        <v>78.313999999999993</v>
      </c>
      <c r="K23"/>
      <c r="L23" s="106">
        <f t="shared" si="8"/>
        <v>3336.9260000000004</v>
      </c>
      <c r="M23" s="113">
        <v>0</v>
      </c>
      <c r="N23" s="113">
        <v>2251.8270000000002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1085.0989999999999</v>
      </c>
      <c r="W23" s="113">
        <v>0</v>
      </c>
      <c r="X23" s="127">
        <v>0</v>
      </c>
    </row>
    <row r="24" spans="1:24" s="38" customFormat="1" x14ac:dyDescent="0.2">
      <c r="A24" s="37" t="s">
        <v>21</v>
      </c>
      <c r="B24" s="106">
        <f t="shared" si="6"/>
        <v>1954.846</v>
      </c>
      <c r="C24" s="113">
        <v>0</v>
      </c>
      <c r="D24" s="113">
        <v>0</v>
      </c>
      <c r="E24" s="113">
        <v>1954.846</v>
      </c>
      <c r="F24" s="113"/>
      <c r="G24" s="106">
        <f t="shared" si="7"/>
        <v>2468.136</v>
      </c>
      <c r="H24" s="113">
        <v>65.849999999999994</v>
      </c>
      <c r="I24" s="113">
        <v>2130.85</v>
      </c>
      <c r="J24" s="113">
        <v>271.43599999999998</v>
      </c>
      <c r="K24"/>
      <c r="L24" s="106">
        <f t="shared" si="8"/>
        <v>4583.759</v>
      </c>
      <c r="M24" s="113">
        <v>0</v>
      </c>
      <c r="N24" s="113">
        <v>849.21100000000001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624.17700000000002</v>
      </c>
      <c r="U24" s="113">
        <v>0</v>
      </c>
      <c r="V24" s="113">
        <v>3110.3710000000001</v>
      </c>
      <c r="W24" s="113">
        <v>0</v>
      </c>
      <c r="X24" s="127">
        <v>0</v>
      </c>
    </row>
    <row r="25" spans="1:24" s="38" customFormat="1" x14ac:dyDescent="0.2">
      <c r="A25" s="37" t="s">
        <v>22</v>
      </c>
      <c r="B25" s="106">
        <f t="shared" si="6"/>
        <v>698.625</v>
      </c>
      <c r="C25" s="113">
        <v>693.90099999999995</v>
      </c>
      <c r="D25" s="113">
        <v>2.4660000000000002</v>
      </c>
      <c r="E25" s="113">
        <v>2.258</v>
      </c>
      <c r="F25" s="113"/>
      <c r="G25" s="106">
        <f t="shared" si="7"/>
        <v>21503.978999999999</v>
      </c>
      <c r="H25" s="113">
        <v>9530.3909999999996</v>
      </c>
      <c r="I25" s="113">
        <v>10855.876</v>
      </c>
      <c r="J25" s="113">
        <v>1117.712</v>
      </c>
      <c r="K25"/>
      <c r="L25" s="106">
        <f t="shared" si="8"/>
        <v>333.399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333.399</v>
      </c>
      <c r="U25" s="113">
        <v>0</v>
      </c>
      <c r="V25" s="113">
        <v>0</v>
      </c>
      <c r="W25" s="113">
        <v>0</v>
      </c>
      <c r="X25" s="127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1802.047</v>
      </c>
      <c r="H26" s="113">
        <v>265.51600000000002</v>
      </c>
      <c r="I26" s="113">
        <v>1459.5909999999999</v>
      </c>
      <c r="J26" s="113">
        <v>76.94</v>
      </c>
      <c r="K26"/>
      <c r="L26" s="106">
        <f t="shared" si="8"/>
        <v>494.69799999999998</v>
      </c>
      <c r="M26" s="113">
        <v>0</v>
      </c>
      <c r="N26" s="113">
        <v>398.834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35.462000000000003</v>
      </c>
      <c r="U26" s="113">
        <v>0</v>
      </c>
      <c r="V26" s="113">
        <v>60.402000000000001</v>
      </c>
      <c r="W26" s="113">
        <v>0</v>
      </c>
      <c r="X26" s="127">
        <v>0</v>
      </c>
    </row>
    <row r="27" spans="1:24" s="38" customFormat="1" x14ac:dyDescent="0.2">
      <c r="A27" s="37" t="s">
        <v>24</v>
      </c>
      <c r="B27" s="106">
        <f t="shared" si="6"/>
        <v>1488.9169999999999</v>
      </c>
      <c r="C27" s="113">
        <v>1280.1589999999999</v>
      </c>
      <c r="D27" s="113">
        <v>92.537000000000006</v>
      </c>
      <c r="E27" s="113">
        <v>116.221</v>
      </c>
      <c r="F27" s="113"/>
      <c r="G27" s="106">
        <f t="shared" si="7"/>
        <v>1235.5439999999999</v>
      </c>
      <c r="H27" s="113">
        <v>1.6020000000000001</v>
      </c>
      <c r="I27" s="113">
        <v>39.843000000000004</v>
      </c>
      <c r="J27" s="113">
        <v>1194.0989999999999</v>
      </c>
      <c r="K27"/>
      <c r="L27" s="106">
        <f t="shared" si="8"/>
        <v>467.00500000000005</v>
      </c>
      <c r="M27" s="113">
        <v>0</v>
      </c>
      <c r="N27" s="113">
        <v>452.86400000000003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14.140999999999998</v>
      </c>
      <c r="W27" s="113">
        <v>0</v>
      </c>
      <c r="X27" s="127">
        <v>0</v>
      </c>
    </row>
    <row r="28" spans="1:24" s="38" customFormat="1" x14ac:dyDescent="0.2">
      <c r="A28" s="37" t="s">
        <v>25</v>
      </c>
      <c r="B28" s="106">
        <f t="shared" si="6"/>
        <v>5.7859999999999996</v>
      </c>
      <c r="C28" s="113">
        <v>5.7859999999999996</v>
      </c>
      <c r="D28" s="113">
        <v>0</v>
      </c>
      <c r="E28" s="113">
        <v>0</v>
      </c>
      <c r="F28" s="113"/>
      <c r="G28" s="106">
        <f t="shared" si="7"/>
        <v>2607.509</v>
      </c>
      <c r="H28" s="113">
        <v>948.64099999999996</v>
      </c>
      <c r="I28" s="113">
        <v>1057.1510000000001</v>
      </c>
      <c r="J28" s="113">
        <v>601.71699999999998</v>
      </c>
      <c r="K28"/>
      <c r="L28" s="106">
        <f t="shared" si="8"/>
        <v>8.5429999999999993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6.2030000000000003</v>
      </c>
      <c r="U28" s="113">
        <v>0</v>
      </c>
      <c r="V28" s="113">
        <v>2.34</v>
      </c>
      <c r="W28" s="113">
        <v>0</v>
      </c>
      <c r="X28" s="127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0</v>
      </c>
      <c r="H29" s="115">
        <v>0</v>
      </c>
      <c r="I29" s="115">
        <v>0</v>
      </c>
      <c r="J29" s="115">
        <v>0</v>
      </c>
      <c r="K29"/>
      <c r="L29" s="109">
        <f t="shared" si="8"/>
        <v>34139.985788684397</v>
      </c>
      <c r="M29" s="115">
        <v>0</v>
      </c>
      <c r="N29" s="115">
        <v>757.40297776116915</v>
      </c>
      <c r="O29" s="115">
        <v>0</v>
      </c>
      <c r="P29" s="115">
        <v>0</v>
      </c>
      <c r="Q29" s="115">
        <v>0</v>
      </c>
      <c r="R29" s="115">
        <v>1705.5485843566137</v>
      </c>
      <c r="S29" s="115">
        <v>11.847</v>
      </c>
      <c r="T29" s="98">
        <v>1326.8998353754569</v>
      </c>
      <c r="U29" s="115">
        <v>0</v>
      </c>
      <c r="V29" s="115">
        <v>30338.287391191156</v>
      </c>
      <c r="W29" s="115">
        <v>0</v>
      </c>
      <c r="X29" s="128">
        <v>0</v>
      </c>
    </row>
    <row r="30" spans="1:24" s="38" customFormat="1" x14ac:dyDescent="0.2">
      <c r="A30" s="37"/>
      <c r="B30" s="74"/>
      <c r="C30"/>
      <c r="D30"/>
      <c r="E30"/>
      <c r="F30"/>
      <c r="G30" s="106"/>
      <c r="H30" s="113"/>
      <c r="I30" s="113"/>
      <c r="J30" s="113"/>
      <c r="K30"/>
      <c r="L30" s="74"/>
      <c r="M30"/>
      <c r="N30"/>
      <c r="O30"/>
      <c r="P30"/>
      <c r="Q30" s="47"/>
      <c r="R30" s="47"/>
      <c r="S30"/>
      <c r="T30" s="47"/>
      <c r="U30"/>
      <c r="V30" s="47"/>
      <c r="W30"/>
      <c r="X30" s="126"/>
    </row>
    <row r="31" spans="1:24" s="46" customFormat="1" x14ac:dyDescent="0.2">
      <c r="A31" s="11" t="s">
        <v>5</v>
      </c>
      <c r="B31" s="106">
        <f>SUM(C31:E31)</f>
        <v>4732.9860000000008</v>
      </c>
      <c r="C31" s="106">
        <f>SUM(C33:C34)</f>
        <v>4563.8200000000006</v>
      </c>
      <c r="D31" s="106">
        <f t="shared" ref="D31:F31" si="9">SUM(D33:D34)</f>
        <v>17.907</v>
      </c>
      <c r="E31" s="106">
        <f t="shared" si="9"/>
        <v>151.25899999999999</v>
      </c>
      <c r="F31" s="106">
        <f t="shared" si="9"/>
        <v>0</v>
      </c>
      <c r="G31" s="106">
        <f>SUM(H31:J31)</f>
        <v>51650.616000000002</v>
      </c>
      <c r="H31" s="106">
        <f>SUM(H33:H34)</f>
        <v>38366.771000000001</v>
      </c>
      <c r="I31" s="106">
        <f t="shared" ref="I31" si="10">SUM(I33:I34)</f>
        <v>7166.2730000000001</v>
      </c>
      <c r="J31" s="106">
        <f>SUM(J33:J34)</f>
        <v>6117.5719999999992</v>
      </c>
      <c r="K31" s="106"/>
      <c r="L31" s="106">
        <f>SUM(M31:X31)</f>
        <v>21369.210211315603</v>
      </c>
      <c r="M31" s="106">
        <f>SUM(M33:M34)</f>
        <v>0</v>
      </c>
      <c r="N31" s="106">
        <f t="shared" ref="N31:X31" si="11">SUM(N33:N34)</f>
        <v>132.92852223883079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908.53541564338616</v>
      </c>
      <c r="S31" s="106">
        <f t="shared" si="11"/>
        <v>0</v>
      </c>
      <c r="T31" s="106">
        <f t="shared" si="11"/>
        <v>9.1781646245431379</v>
      </c>
      <c r="U31" s="106">
        <f t="shared" si="11"/>
        <v>16.506999999999998</v>
      </c>
      <c r="V31" s="106">
        <f t="shared" si="11"/>
        <v>20302.061108808844</v>
      </c>
      <c r="W31" s="106">
        <f t="shared" si="11"/>
        <v>0</v>
      </c>
      <c r="X31" s="106">
        <f t="shared" si="11"/>
        <v>0</v>
      </c>
    </row>
    <row r="32" spans="1:24" s="38" customFormat="1" x14ac:dyDescent="0.2">
      <c r="A32" s="11"/>
      <c r="B32" s="74"/>
      <c r="C32"/>
      <c r="D32"/>
      <c r="E32"/>
      <c r="F32"/>
      <c r="G32" s="106"/>
      <c r="H32" s="113"/>
      <c r="I32" s="113"/>
      <c r="J32" s="113"/>
      <c r="K32"/>
      <c r="L32" s="74"/>
      <c r="M32"/>
      <c r="N32"/>
      <c r="O32"/>
      <c r="P32" s="113"/>
      <c r="Q32" s="47"/>
      <c r="R32" s="47"/>
      <c r="S32"/>
      <c r="T32" s="47"/>
      <c r="U32"/>
      <c r="V32" s="47"/>
      <c r="W32"/>
      <c r="X32" s="126"/>
    </row>
    <row r="33" spans="1:24" s="38" customFormat="1" x14ac:dyDescent="0.2">
      <c r="A33" s="37" t="s">
        <v>26</v>
      </c>
      <c r="B33" s="106">
        <f t="shared" ref="B33:B34" si="12">SUM(C33:E33)</f>
        <v>2195.2540000000004</v>
      </c>
      <c r="C33" s="113">
        <v>2040.8450000000003</v>
      </c>
      <c r="D33" s="113">
        <v>8.07</v>
      </c>
      <c r="E33" s="113">
        <v>146.339</v>
      </c>
      <c r="F33" s="113"/>
      <c r="G33" s="106">
        <f>SUM(H33:J33)</f>
        <v>19581.212</v>
      </c>
      <c r="H33" s="113">
        <v>9704.1720000000005</v>
      </c>
      <c r="I33" s="113">
        <v>4874.9780000000001</v>
      </c>
      <c r="J33" s="113">
        <v>5002.061999999999</v>
      </c>
      <c r="K33"/>
      <c r="L33" s="106">
        <f>SUM(M33:X33)</f>
        <v>21369.210211315603</v>
      </c>
      <c r="M33" s="113">
        <v>0</v>
      </c>
      <c r="N33" s="113">
        <v>132.92852223883079</v>
      </c>
      <c r="O33" s="113">
        <v>0</v>
      </c>
      <c r="P33" s="113">
        <v>0</v>
      </c>
      <c r="Q33" s="113">
        <v>0</v>
      </c>
      <c r="R33" s="113">
        <v>908.53541564338616</v>
      </c>
      <c r="S33" s="113">
        <v>0</v>
      </c>
      <c r="T33" s="113">
        <v>9.1781646245431379</v>
      </c>
      <c r="U33" s="113">
        <v>16.506999999999998</v>
      </c>
      <c r="V33" s="113">
        <v>20302.061108808844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2"/>
        <v>2537.7320000000004</v>
      </c>
      <c r="C34" s="113">
        <v>2522.9750000000004</v>
      </c>
      <c r="D34" s="113">
        <v>9.8369999999999997</v>
      </c>
      <c r="E34" s="113">
        <v>4.92</v>
      </c>
      <c r="F34" s="113"/>
      <c r="G34" s="106">
        <f t="shared" ref="G34" si="13">SUM(H34:J34)</f>
        <v>32069.403999999999</v>
      </c>
      <c r="H34" s="113">
        <v>28662.598999999998</v>
      </c>
      <c r="I34" s="113">
        <v>2291.2950000000001</v>
      </c>
      <c r="J34" s="113">
        <v>1115.51</v>
      </c>
      <c r="K34"/>
      <c r="L34" s="106">
        <f>SUM(M34:X34)</f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0</v>
      </c>
      <c r="W34" s="113">
        <v>0</v>
      </c>
      <c r="X34" s="127">
        <v>0</v>
      </c>
    </row>
    <row r="35" spans="1:24" s="38" customFormat="1" x14ac:dyDescent="0.2">
      <c r="A35" s="20"/>
      <c r="B35" s="42"/>
      <c r="C35" s="42"/>
      <c r="D35" s="42"/>
      <c r="E35" s="42"/>
      <c r="F35" s="42"/>
      <c r="G35" s="10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92"/>
      <c r="W35" s="42"/>
      <c r="X35" s="43"/>
    </row>
    <row r="36" spans="1:24" x14ac:dyDescent="0.2">
      <c r="A36" s="1" t="s">
        <v>45</v>
      </c>
    </row>
    <row r="38" spans="1:24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</row>
    <row r="39" spans="1:24" s="60" customFormat="1" ht="13.8" x14ac:dyDescent="0.3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24" s="60" customFormat="1" ht="13.8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  <row r="41" spans="1:24" s="60" customFormat="1" ht="13.8" x14ac:dyDescent="0.3">
      <c r="A41" s="61"/>
      <c r="B41" s="61"/>
      <c r="C41" s="62"/>
      <c r="D41" s="62"/>
      <c r="E41" s="62"/>
      <c r="F41" s="61"/>
      <c r="G41" s="61"/>
      <c r="H41" s="61"/>
      <c r="I41" s="63"/>
      <c r="J41" s="61"/>
      <c r="K41" s="61"/>
      <c r="L41" s="61"/>
      <c r="M41" s="61"/>
      <c r="N41" s="61"/>
      <c r="O41" s="61"/>
      <c r="P41" s="61"/>
      <c r="Q41" s="61"/>
      <c r="R41" s="61"/>
      <c r="S41" s="61"/>
    </row>
    <row r="42" spans="1:24" s="60" customFormat="1" ht="13.8" x14ac:dyDescent="0.3">
      <c r="A42" s="61"/>
      <c r="B42" s="63"/>
      <c r="C42" s="61"/>
      <c r="D42" s="61"/>
      <c r="E42" s="61"/>
      <c r="F42" s="61"/>
      <c r="G42" s="61"/>
      <c r="H42" s="61"/>
      <c r="I42" s="63"/>
      <c r="J42" s="63"/>
      <c r="K42" s="61"/>
      <c r="L42" s="61"/>
      <c r="M42" s="61"/>
      <c r="N42" s="61"/>
      <c r="O42" s="61"/>
      <c r="P42" s="61"/>
      <c r="Q42" s="61"/>
      <c r="R42" s="61"/>
      <c r="S42" s="61"/>
    </row>
    <row r="43" spans="1:24" s="60" customFormat="1" ht="13.8" x14ac:dyDescent="0.3">
      <c r="A43" s="61"/>
      <c r="B43" s="63"/>
      <c r="C43" s="63"/>
      <c r="D43" s="63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</row>
    <row r="44" spans="1:24" s="60" customFormat="1" ht="13.8" x14ac:dyDescent="0.3">
      <c r="A44" s="61"/>
      <c r="B44" s="63"/>
      <c r="C44" s="63"/>
      <c r="D44" s="63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24" s="60" customFormat="1" ht="13.8" x14ac:dyDescent="0.3">
      <c r="A45" s="61"/>
      <c r="B45" s="63"/>
      <c r="C45" s="63"/>
      <c r="D45" s="63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4"/>
      <c r="Q45" s="61"/>
      <c r="R45" s="61"/>
      <c r="S45" s="61"/>
    </row>
    <row r="46" spans="1:24" s="60" customFormat="1" ht="13.8" x14ac:dyDescent="0.3">
      <c r="A46" s="61"/>
      <c r="B46" s="63"/>
      <c r="C46" s="63"/>
      <c r="D46" s="63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</row>
    <row r="47" spans="1:24" s="60" customFormat="1" ht="13.8" x14ac:dyDescent="0.3">
      <c r="A47" s="61"/>
      <c r="B47" s="63"/>
      <c r="C47" s="63"/>
      <c r="D47" s="63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</row>
    <row r="48" spans="1:24" s="60" customFormat="1" ht="13.8" x14ac:dyDescent="0.3">
      <c r="A48" s="61"/>
      <c r="B48" s="63"/>
      <c r="C48" s="63"/>
      <c r="D48" s="63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</row>
    <row r="49" spans="1:19" s="60" customFormat="1" ht="13.8" x14ac:dyDescent="0.3">
      <c r="A49" s="61"/>
      <c r="B49" s="63"/>
      <c r="C49" s="63"/>
      <c r="D49" s="63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</row>
    <row r="50" spans="1:19" s="60" customFormat="1" ht="13.8" x14ac:dyDescent="0.3">
      <c r="A50" s="61"/>
      <c r="B50" s="63"/>
      <c r="C50" s="63"/>
      <c r="D50" s="63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</row>
    <row r="51" spans="1:19" s="60" customFormat="1" ht="13.8" x14ac:dyDescent="0.3">
      <c r="A51" s="61"/>
      <c r="B51" s="63"/>
      <c r="C51" s="63"/>
      <c r="D51" s="63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</row>
    <row r="52" spans="1:19" s="60" customFormat="1" ht="13.8" x14ac:dyDescent="0.3">
      <c r="A52" s="61"/>
      <c r="B52" s="63"/>
      <c r="C52" s="63"/>
      <c r="D52" s="63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</row>
    <row r="53" spans="1:19" s="60" customFormat="1" ht="13.8" x14ac:dyDescent="0.3">
      <c r="A53" s="61"/>
      <c r="B53" s="63"/>
      <c r="C53" s="63"/>
      <c r="D53" s="63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</row>
    <row r="54" spans="1:19" s="60" customFormat="1" ht="13.8" x14ac:dyDescent="0.3">
      <c r="A54" s="61"/>
      <c r="B54" s="63"/>
      <c r="C54" s="63"/>
      <c r="D54" s="63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</row>
    <row r="55" spans="1:19" s="60" customFormat="1" ht="13.8" x14ac:dyDescent="0.3">
      <c r="A55" s="61"/>
      <c r="B55" s="63"/>
      <c r="C55" s="63"/>
      <c r="D55" s="63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</row>
    <row r="56" spans="1:19" s="60" customFormat="1" ht="13.8" x14ac:dyDescent="0.3">
      <c r="A56" s="61"/>
      <c r="B56" s="63"/>
      <c r="C56" s="63"/>
      <c r="D56" s="63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spans="1:19" s="60" customFormat="1" ht="13.8" x14ac:dyDescent="0.3">
      <c r="A57" s="61"/>
      <c r="B57" s="63"/>
      <c r="C57" s="63"/>
      <c r="D57" s="63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</row>
    <row r="58" spans="1:19" s="60" customFormat="1" ht="13.8" x14ac:dyDescent="0.3">
      <c r="A58" s="61"/>
      <c r="B58" s="63"/>
      <c r="C58" s="63"/>
      <c r="D58" s="63"/>
      <c r="E58" s="61"/>
      <c r="F58" s="61"/>
      <c r="G58" s="61"/>
      <c r="H58" s="61"/>
      <c r="I58" s="61"/>
      <c r="J58" s="63"/>
      <c r="K58" s="63"/>
      <c r="L58" s="63"/>
      <c r="M58" s="61"/>
      <c r="N58" s="61"/>
      <c r="O58" s="61"/>
      <c r="P58" s="61"/>
      <c r="Q58" s="61"/>
      <c r="R58" s="61"/>
      <c r="S58" s="61"/>
    </row>
    <row r="59" spans="1:19" s="60" customFormat="1" ht="13.8" x14ac:dyDescent="0.3">
      <c r="A59" s="61"/>
      <c r="B59" s="63"/>
      <c r="C59" s="63"/>
      <c r="D59" s="63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</row>
    <row r="60" spans="1:19" s="60" customFormat="1" ht="13.8" x14ac:dyDescent="0.3">
      <c r="A60" s="61"/>
      <c r="B60" s="63"/>
      <c r="C60" s="63"/>
      <c r="D60" s="63"/>
      <c r="E60" s="61"/>
      <c r="F60" s="61"/>
      <c r="G60" s="61"/>
      <c r="H60" s="61"/>
      <c r="I60" s="61"/>
      <c r="J60" s="63"/>
      <c r="K60" s="63"/>
      <c r="L60" s="63"/>
      <c r="M60" s="61"/>
      <c r="N60" s="61"/>
      <c r="O60" s="61"/>
      <c r="P60" s="61"/>
      <c r="Q60" s="61"/>
      <c r="R60" s="61"/>
      <c r="S60" s="61"/>
    </row>
    <row r="61" spans="1:19" s="60" customFormat="1" ht="13.8" x14ac:dyDescent="0.3">
      <c r="A61" s="86"/>
      <c r="B61" s="86"/>
      <c r="C61" s="86"/>
      <c r="D61" s="86"/>
      <c r="E61" s="86"/>
      <c r="F61" s="86"/>
      <c r="G61" s="86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  <row r="62" spans="1:19" s="60" customFormat="1" ht="13.8" x14ac:dyDescent="0.3">
      <c r="A62" s="86"/>
      <c r="B62" s="88"/>
      <c r="C62" s="88"/>
      <c r="D62" s="88"/>
      <c r="E62" s="86"/>
      <c r="F62" s="86"/>
      <c r="G62" s="86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</row>
    <row r="63" spans="1:19" s="60" customFormat="1" ht="13.8" x14ac:dyDescent="0.3">
      <c r="A63" s="86"/>
      <c r="B63" s="88"/>
      <c r="C63" s="88"/>
      <c r="D63" s="88"/>
      <c r="E63" s="88"/>
      <c r="F63" s="88"/>
      <c r="G63" s="88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</row>
    <row r="64" spans="1:19" s="60" customFormat="1" ht="13.8" x14ac:dyDescent="0.3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</row>
    <row r="65" spans="1:19" s="87" customFormat="1" ht="13.8" x14ac:dyDescent="0.3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</row>
    <row r="66" spans="1:19" s="87" customFormat="1" ht="13.8" x14ac:dyDescent="0.3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</row>
    <row r="67" spans="1:19" s="87" customFormat="1" ht="13.8" x14ac:dyDescent="0.3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</row>
    <row r="68" spans="1:19" s="60" customFormat="1" ht="13.8" x14ac:dyDescent="0.3">
      <c r="A68" s="61"/>
      <c r="B68" s="86"/>
      <c r="C68" s="85"/>
      <c r="D68" s="85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</row>
    <row r="69" spans="1:19" s="60" customFormat="1" ht="13.8" x14ac:dyDescent="0.3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</row>
    <row r="70" spans="1:19" s="60" customFormat="1" ht="13.8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</row>
    <row r="71" spans="1:19" s="60" customFormat="1" ht="13.8" x14ac:dyDescent="0.3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</row>
    <row r="72" spans="1:19" s="60" customFormat="1" ht="13.8" x14ac:dyDescent="0.3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</row>
    <row r="73" spans="1:19" s="60" customFormat="1" ht="13.8" x14ac:dyDescent="0.3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</row>
    <row r="74" spans="1:19" s="60" customFormat="1" ht="13.8" x14ac:dyDescent="0.3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</row>
    <row r="75" spans="1:19" s="60" customFormat="1" ht="13.8" x14ac:dyDescent="0.3">
      <c r="A75" s="61"/>
      <c r="B75" s="61"/>
      <c r="C75" s="63"/>
      <c r="D75" s="63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</row>
    <row r="76" spans="1:19" s="60" customFormat="1" ht="13.8" x14ac:dyDescent="0.3">
      <c r="A76" s="61"/>
      <c r="B76" s="63"/>
      <c r="C76" s="63"/>
      <c r="D76" s="63"/>
      <c r="E76" s="63"/>
      <c r="F76" s="63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</row>
    <row r="77" spans="1:19" s="60" customFormat="1" ht="13.8" x14ac:dyDescent="0.3">
      <c r="A77" s="61"/>
      <c r="B77" s="63"/>
      <c r="C77" s="63"/>
      <c r="D77" s="63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</row>
    <row r="78" spans="1:19" s="60" customFormat="1" ht="13.8" x14ac:dyDescent="0.3">
      <c r="A78" s="61"/>
      <c r="B78" s="65"/>
      <c r="C78" s="65"/>
      <c r="D78" s="65"/>
      <c r="E78" s="65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</row>
    <row r="79" spans="1:19" s="60" customFormat="1" ht="13.8" x14ac:dyDescent="0.3">
      <c r="A79" s="61"/>
      <c r="B79" s="65"/>
      <c r="C79" s="65"/>
      <c r="D79" s="65"/>
      <c r="E79" s="65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</row>
    <row r="80" spans="1:19" s="60" customFormat="1" ht="13.8" x14ac:dyDescent="0.3">
      <c r="A80" s="61"/>
      <c r="B80" s="63"/>
      <c r="C80" s="63"/>
      <c r="D80" s="63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</row>
    <row r="81" spans="1:19" s="60" customFormat="1" ht="13.8" x14ac:dyDescent="0.3">
      <c r="A81" s="61"/>
      <c r="B81" s="63"/>
      <c r="C81" s="63"/>
      <c r="D81" s="63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</row>
    <row r="82" spans="1:19" s="60" customFormat="1" ht="13.8" x14ac:dyDescent="0.3">
      <c r="A82" s="61"/>
      <c r="B82" s="63"/>
      <c r="C82" s="63"/>
      <c r="D82" s="63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</row>
    <row r="83" spans="1:19" s="60" customFormat="1" ht="13.8" x14ac:dyDescent="0.3">
      <c r="A83" s="61"/>
      <c r="B83" s="63"/>
      <c r="C83" s="63"/>
      <c r="D83" s="63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</row>
    <row r="84" spans="1:19" s="60" customFormat="1" ht="13.8" x14ac:dyDescent="0.3">
      <c r="A84" s="61"/>
      <c r="B84" s="63"/>
      <c r="C84" s="63"/>
      <c r="D84" s="63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</row>
    <row r="85" spans="1:19" s="60" customFormat="1" ht="13.8" x14ac:dyDescent="0.3">
      <c r="A85" s="61"/>
      <c r="B85" s="63"/>
      <c r="C85" s="63"/>
      <c r="D85" s="63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</row>
    <row r="86" spans="1:19" s="60" customFormat="1" ht="13.8" x14ac:dyDescent="0.3">
      <c r="A86" s="61"/>
      <c r="B86" s="63"/>
      <c r="C86" s="63"/>
      <c r="D86" s="63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</row>
    <row r="87" spans="1:19" s="60" customFormat="1" ht="13.8" x14ac:dyDescent="0.3">
      <c r="A87" s="61"/>
      <c r="B87" s="63"/>
      <c r="C87" s="63"/>
      <c r="D87" s="63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</row>
    <row r="88" spans="1:19" s="60" customFormat="1" ht="13.8" x14ac:dyDescent="0.3">
      <c r="A88" s="61"/>
      <c r="B88" s="63"/>
      <c r="C88" s="63"/>
      <c r="D88" s="63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</row>
    <row r="89" spans="1:19" s="60" customFormat="1" ht="13.8" x14ac:dyDescent="0.3">
      <c r="A89" s="61"/>
      <c r="B89" s="63"/>
      <c r="C89" s="63"/>
      <c r="D89" s="63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</row>
    <row r="90" spans="1:19" s="60" customFormat="1" ht="13.8" x14ac:dyDescent="0.3">
      <c r="A90" s="61"/>
      <c r="B90" s="63"/>
      <c r="C90" s="63"/>
      <c r="D90" s="63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</row>
    <row r="91" spans="1:19" s="60" customFormat="1" ht="13.8" x14ac:dyDescent="0.3">
      <c r="A91" s="61"/>
      <c r="B91" s="63"/>
      <c r="C91" s="63"/>
      <c r="D91" s="63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</row>
    <row r="92" spans="1:19" s="60" customFormat="1" ht="13.8" x14ac:dyDescent="0.3">
      <c r="A92" s="61"/>
      <c r="B92" s="63"/>
      <c r="C92" s="63"/>
      <c r="D92" s="63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</row>
    <row r="93" spans="1:19" s="60" customFormat="1" ht="13.8" x14ac:dyDescent="0.3">
      <c r="A93" s="61"/>
      <c r="B93" s="63"/>
      <c r="C93" s="63"/>
      <c r="D93" s="63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</row>
    <row r="94" spans="1:19" s="60" customFormat="1" ht="13.8" x14ac:dyDescent="0.3">
      <c r="A94" s="61"/>
      <c r="B94" s="63"/>
      <c r="C94" s="63"/>
      <c r="D94" s="63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</row>
    <row r="95" spans="1:19" s="60" customFormat="1" ht="13.8" x14ac:dyDescent="0.3">
      <c r="A95" s="61"/>
      <c r="B95" s="63"/>
      <c r="C95" s="63"/>
      <c r="D95" s="63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</row>
    <row r="96" spans="1:19" s="60" customFormat="1" ht="13.8" x14ac:dyDescent="0.3">
      <c r="A96" s="61"/>
      <c r="B96" s="63"/>
      <c r="C96" s="63"/>
      <c r="D96" s="63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</row>
    <row r="97" spans="1:19" s="60" customFormat="1" ht="13.8" x14ac:dyDescent="0.3">
      <c r="A97" s="61"/>
      <c r="B97" s="63"/>
      <c r="C97" s="63"/>
      <c r="D97" s="63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</row>
    <row r="98" spans="1:19" s="60" customFormat="1" ht="13.8" x14ac:dyDescent="0.3">
      <c r="A98" s="61"/>
      <c r="B98" s="63"/>
      <c r="C98" s="63"/>
      <c r="D98" s="63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</row>
    <row r="99" spans="1:19" s="87" customFormat="1" ht="13.8" x14ac:dyDescent="0.3">
      <c r="A99" s="86"/>
      <c r="B99" s="63"/>
      <c r="C99" s="63"/>
      <c r="D99" s="63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</row>
    <row r="100" spans="1:19" s="60" customFormat="1" ht="13.8" x14ac:dyDescent="0.3">
      <c r="A100" s="61"/>
      <c r="B100" s="88"/>
      <c r="C100" s="63"/>
      <c r="D100" s="63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</row>
    <row r="101" spans="1:19" s="60" customFormat="1" ht="13.8" x14ac:dyDescent="0.3">
      <c r="A101" s="61"/>
      <c r="B101" s="88"/>
      <c r="C101" s="63"/>
      <c r="D101" s="63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</row>
    <row r="102" spans="1:19" s="60" customFormat="1" ht="13.8" x14ac:dyDescent="0.3">
      <c r="A102" s="61"/>
      <c r="B102" s="88"/>
      <c r="C102" s="88"/>
      <c r="D102" s="63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</row>
    <row r="103" spans="1:19" s="60" customFormat="1" ht="13.8" x14ac:dyDescent="0.3">
      <c r="A103" s="61"/>
      <c r="B103" s="88"/>
      <c r="C103" s="88"/>
      <c r="D103" s="63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</row>
    <row r="104" spans="1:19" s="60" customFormat="1" ht="13.8" x14ac:dyDescent="0.3">
      <c r="A104" s="61"/>
      <c r="B104" s="88"/>
      <c r="C104" s="63"/>
      <c r="D104" s="63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</row>
    <row r="105" spans="1:19" s="60" customFormat="1" ht="13.8" x14ac:dyDescent="0.3">
      <c r="A105" s="61"/>
      <c r="B105" s="88"/>
      <c r="C105" s="63"/>
      <c r="D105" s="63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</row>
    <row r="106" spans="1:19" s="60" customFormat="1" ht="13.8" x14ac:dyDescent="0.3">
      <c r="A106" s="61"/>
      <c r="B106" s="88"/>
      <c r="C106" s="63"/>
      <c r="D106" s="63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</row>
    <row r="107" spans="1:19" s="60" customFormat="1" ht="13.8" x14ac:dyDescent="0.3">
      <c r="A107" s="61"/>
      <c r="B107" s="88"/>
      <c r="C107" s="63"/>
      <c r="D107" s="63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</row>
    <row r="108" spans="1:19" s="60" customFormat="1" ht="13.8" x14ac:dyDescent="0.3">
      <c r="A108" s="61"/>
      <c r="B108" s="63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</row>
    <row r="109" spans="1:19" s="60" customFormat="1" ht="13.8" x14ac:dyDescent="0.3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</row>
    <row r="110" spans="1:19" s="60" customFormat="1" ht="13.8" x14ac:dyDescent="0.3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</row>
    <row r="111" spans="1:19" s="60" customFormat="1" ht="13.8" x14ac:dyDescent="0.3">
      <c r="A111" s="61"/>
      <c r="B111" s="61"/>
      <c r="C111" s="63"/>
      <c r="D111" s="63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</row>
    <row r="112" spans="1:19" s="60" customFormat="1" ht="13.8" x14ac:dyDescent="0.3">
      <c r="A112" s="61"/>
      <c r="B112" s="63"/>
      <c r="C112" s="65"/>
      <c r="D112" s="65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</row>
    <row r="113" spans="1:19" s="60" customFormat="1" ht="13.8" x14ac:dyDescent="0.3">
      <c r="A113" s="61"/>
      <c r="B113" s="61"/>
      <c r="C113" s="63"/>
      <c r="D113" s="63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</row>
    <row r="114" spans="1:19" s="60" customFormat="1" ht="13.8" x14ac:dyDescent="0.3">
      <c r="A114" s="61"/>
      <c r="B114" s="63"/>
      <c r="C114" s="63"/>
      <c r="D114" s="63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</row>
    <row r="115" spans="1:19" s="60" customFormat="1" ht="13.8" x14ac:dyDescent="0.3">
      <c r="A115" s="61"/>
      <c r="B115" s="63"/>
      <c r="C115" s="63"/>
      <c r="D115" s="63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</row>
    <row r="116" spans="1:19" s="60" customFormat="1" ht="13.8" x14ac:dyDescent="0.3">
      <c r="A116" s="61"/>
      <c r="B116" s="63"/>
      <c r="C116" s="63"/>
      <c r="D116" s="63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</row>
    <row r="117" spans="1:19" s="60" customFormat="1" ht="13.8" x14ac:dyDescent="0.3">
      <c r="A117" s="61"/>
      <c r="B117" s="63"/>
      <c r="C117" s="63"/>
      <c r="D117" s="63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</row>
    <row r="118" spans="1:19" s="60" customFormat="1" ht="13.8" x14ac:dyDescent="0.3">
      <c r="A118" s="61"/>
      <c r="B118" s="63"/>
      <c r="C118" s="63"/>
      <c r="D118" s="63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</row>
    <row r="119" spans="1:19" s="60" customFormat="1" ht="13.8" x14ac:dyDescent="0.3">
      <c r="A119" s="61"/>
      <c r="B119" s="63"/>
      <c r="C119" s="63"/>
      <c r="D119" s="63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</row>
    <row r="120" spans="1:19" s="60" customFormat="1" ht="13.8" x14ac:dyDescent="0.3">
      <c r="A120" s="61"/>
      <c r="B120" s="63"/>
      <c r="C120" s="63"/>
      <c r="D120" s="63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</row>
    <row r="121" spans="1:19" s="60" customFormat="1" ht="13.8" x14ac:dyDescent="0.3">
      <c r="A121" s="61"/>
      <c r="B121" s="63"/>
      <c r="C121" s="63"/>
      <c r="D121" s="63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</row>
    <row r="122" spans="1:19" s="60" customFormat="1" ht="13.8" x14ac:dyDescent="0.3">
      <c r="A122" s="61"/>
      <c r="B122" s="63"/>
      <c r="C122" s="63"/>
      <c r="D122" s="63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</row>
    <row r="123" spans="1:19" s="60" customFormat="1" ht="13.8" x14ac:dyDescent="0.3">
      <c r="A123" s="61"/>
      <c r="B123" s="63"/>
      <c r="C123" s="63"/>
      <c r="D123" s="63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</row>
    <row r="124" spans="1:19" s="60" customFormat="1" ht="13.8" x14ac:dyDescent="0.3">
      <c r="A124" s="61"/>
      <c r="B124" s="63"/>
      <c r="C124" s="63"/>
      <c r="D124" s="63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</row>
    <row r="125" spans="1:19" s="60" customFormat="1" ht="13.8" x14ac:dyDescent="0.3">
      <c r="A125" s="61"/>
      <c r="B125" s="63"/>
      <c r="C125" s="63"/>
      <c r="D125" s="63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</row>
    <row r="126" spans="1:19" s="60" customFormat="1" ht="13.8" x14ac:dyDescent="0.3">
      <c r="A126" s="61"/>
      <c r="B126" s="63"/>
      <c r="C126" s="63"/>
      <c r="D126" s="63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</row>
    <row r="127" spans="1:19" s="60" customFormat="1" ht="13.8" x14ac:dyDescent="0.3">
      <c r="A127" s="61"/>
      <c r="B127" s="63"/>
      <c r="C127" s="63"/>
      <c r="D127" s="63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</row>
    <row r="128" spans="1:19" s="60" customFormat="1" ht="13.8" x14ac:dyDescent="0.3">
      <c r="A128" s="61"/>
      <c r="B128" s="63"/>
      <c r="C128" s="63"/>
      <c r="D128" s="63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</row>
    <row r="129" spans="1:19" s="60" customFormat="1" ht="13.8" x14ac:dyDescent="0.3">
      <c r="A129" s="61"/>
      <c r="B129" s="63"/>
      <c r="C129" s="63"/>
      <c r="D129" s="63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</row>
    <row r="130" spans="1:19" s="60" customFormat="1" ht="13.8" x14ac:dyDescent="0.3">
      <c r="A130" s="61"/>
      <c r="B130" s="63"/>
      <c r="C130" s="63"/>
      <c r="D130" s="63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</row>
    <row r="131" spans="1:19" s="60" customFormat="1" ht="13.8" x14ac:dyDescent="0.3">
      <c r="A131" s="61"/>
      <c r="B131" s="63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</row>
    <row r="132" spans="1:19" s="60" customFormat="1" ht="13.8" x14ac:dyDescent="0.3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</row>
    <row r="133" spans="1:19" s="60" customFormat="1" ht="13.8" x14ac:dyDescent="0.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</row>
    <row r="134" spans="1:19" s="60" customFormat="1" ht="13.8" x14ac:dyDescent="0.3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</row>
    <row r="135" spans="1:19" s="60" customFormat="1" ht="13.8" x14ac:dyDescent="0.3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</row>
    <row r="136" spans="1:19" s="60" customFormat="1" ht="13.8" x14ac:dyDescent="0.3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</row>
    <row r="137" spans="1:19" s="60" customFormat="1" ht="13.8" x14ac:dyDescent="0.3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</row>
    <row r="138" spans="1:19" s="60" customFormat="1" ht="13.8" x14ac:dyDescent="0.3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</row>
    <row r="139" spans="1:19" s="60" customFormat="1" ht="13.8" x14ac:dyDescent="0.3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</row>
    <row r="140" spans="1:19" s="60" customFormat="1" ht="13.8" x14ac:dyDescent="0.3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</row>
    <row r="141" spans="1:19" s="60" customFormat="1" ht="13.8" x14ac:dyDescent="0.3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</row>
    <row r="142" spans="1:19" s="60" customFormat="1" ht="13.8" x14ac:dyDescent="0.3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</row>
    <row r="143" spans="1:19" s="60" customFormat="1" ht="13.8" x14ac:dyDescent="0.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</row>
    <row r="144" spans="1:19" s="60" customFormat="1" ht="13.8" x14ac:dyDescent="0.3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</row>
    <row r="145" spans="1:19" s="60" customFormat="1" ht="13.8" x14ac:dyDescent="0.3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</row>
    <row r="146" spans="1:19" s="60" customFormat="1" ht="13.8" x14ac:dyDescent="0.3">
      <c r="A146" s="61"/>
      <c r="B146" s="63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</row>
    <row r="147" spans="1:19" s="60" customFormat="1" ht="13.8" x14ac:dyDescent="0.3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</row>
    <row r="148" spans="1:19" s="60" customFormat="1" ht="13.8" x14ac:dyDescent="0.3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</row>
    <row r="149" spans="1:19" s="60" customFormat="1" ht="13.8" x14ac:dyDescent="0.3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</row>
    <row r="150" spans="1:19" s="60" customFormat="1" ht="13.8" x14ac:dyDescent="0.3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  <row r="151" spans="1:19" s="60" customFormat="1" ht="13.8" x14ac:dyDescent="0.3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</row>
    <row r="152" spans="1:19" s="60" customFormat="1" ht="13.8" x14ac:dyDescent="0.3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</row>
    <row r="153" spans="1:19" s="60" customFormat="1" ht="13.8" x14ac:dyDescent="0.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</row>
    <row r="154" spans="1:19" s="60" customFormat="1" ht="13.8" x14ac:dyDescent="0.3">
      <c r="A154" s="61"/>
      <c r="B154" s="63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</row>
    <row r="155" spans="1:19" s="60" customFormat="1" ht="13.8" x14ac:dyDescent="0.3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</row>
    <row r="156" spans="1:19" s="60" customFormat="1" ht="13.8" x14ac:dyDescent="0.3">
      <c r="B156" s="61"/>
    </row>
    <row r="157" spans="1:19" s="60" customFormat="1" ht="13.8" x14ac:dyDescent="0.3"/>
    <row r="158" spans="1:19" s="60" customFormat="1" ht="13.8" x14ac:dyDescent="0.3"/>
    <row r="159" spans="1:19" ht="13.8" x14ac:dyDescent="0.3">
      <c r="B159" s="60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7"/>
  <sheetViews>
    <sheetView showGridLines="0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3" width="8.33203125" customWidth="1"/>
    <col min="24" max="24" width="8" customWidth="1"/>
    <col min="26" max="26" width="19" bestFit="1" customWidth="1"/>
  </cols>
  <sheetData>
    <row r="1" spans="1:27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6.6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2"/>
      <c r="N3" s="49"/>
      <c r="O3" s="2"/>
      <c r="P3" s="2"/>
      <c r="Q3" s="50"/>
      <c r="R3" s="50"/>
      <c r="S3" s="49"/>
      <c r="T3" s="49"/>
      <c r="U3" s="50"/>
      <c r="V3" s="49"/>
      <c r="W3" s="49"/>
      <c r="X3" s="49"/>
    </row>
    <row r="4" spans="1:27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7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7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7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  <c r="Z7" s="93"/>
    </row>
    <row r="8" spans="1:27" s="38" customFormat="1" x14ac:dyDescent="0.2">
      <c r="A8" s="11" t="s">
        <v>51</v>
      </c>
      <c r="B8" s="106">
        <f>SUM(C8:E8)</f>
        <v>12719.399999999998</v>
      </c>
      <c r="C8" s="106">
        <f>C10+C31</f>
        <v>9389.3169999999991</v>
      </c>
      <c r="D8" s="106">
        <f t="shared" ref="D8:E8" si="0">D10+D31</f>
        <v>426.4</v>
      </c>
      <c r="E8" s="106">
        <f t="shared" si="0"/>
        <v>2903.683</v>
      </c>
      <c r="F8"/>
      <c r="G8" s="106">
        <f>SUM(H8:J8)</f>
        <v>186572.06900000002</v>
      </c>
      <c r="H8" s="106">
        <f>H10+H31</f>
        <v>110722.89700000003</v>
      </c>
      <c r="I8" s="106">
        <f t="shared" ref="I8:J8" si="1">I10+I31</f>
        <v>55004.786000000007</v>
      </c>
      <c r="J8" s="106">
        <f t="shared" si="1"/>
        <v>20844.385999999999</v>
      </c>
      <c r="K8" s="106"/>
      <c r="L8" s="106">
        <f>SUM(M8:X8)</f>
        <v>80383.595000000001</v>
      </c>
      <c r="M8" s="106">
        <f>M10+M31</f>
        <v>0</v>
      </c>
      <c r="N8" s="106">
        <f>N10+N31</f>
        <v>7289.6829999999991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2568.942</v>
      </c>
      <c r="S8" s="106">
        <f t="shared" si="2"/>
        <v>6.6</v>
      </c>
      <c r="T8" s="106">
        <f t="shared" si="2"/>
        <v>11036.785000000003</v>
      </c>
      <c r="U8" s="106">
        <f t="shared" si="2"/>
        <v>0</v>
      </c>
      <c r="V8" s="106">
        <f t="shared" si="2"/>
        <v>59481.584999999999</v>
      </c>
      <c r="W8" s="106">
        <f t="shared" si="2"/>
        <v>0</v>
      </c>
      <c r="X8" s="107">
        <f t="shared" si="2"/>
        <v>0</v>
      </c>
      <c r="Z8" s="94"/>
      <c r="AA8" s="77"/>
    </row>
    <row r="9" spans="1:27" s="38" customFormat="1" x14ac:dyDescent="0.2">
      <c r="A9" s="11"/>
      <c r="B9" s="124"/>
      <c r="C9" s="125"/>
      <c r="D9" s="125"/>
      <c r="E9" s="125"/>
      <c r="F9"/>
      <c r="G9" s="74"/>
      <c r="H9"/>
      <c r="I9"/>
      <c r="J9"/>
      <c r="K9"/>
      <c r="L9"/>
      <c r="M9"/>
      <c r="N9"/>
      <c r="O9"/>
      <c r="P9"/>
      <c r="Q9" s="47"/>
      <c r="R9" s="47"/>
      <c r="S9"/>
      <c r="T9" s="47"/>
      <c r="U9"/>
      <c r="V9" s="47"/>
      <c r="W9"/>
      <c r="X9" s="132"/>
    </row>
    <row r="10" spans="1:27" s="38" customFormat="1" x14ac:dyDescent="0.2">
      <c r="A10" s="11" t="s">
        <v>4</v>
      </c>
      <c r="B10" s="106">
        <f>SUM(C10:E10)</f>
        <v>7622.6710000000003</v>
      </c>
      <c r="C10" s="109">
        <f>SUM(C12:C29)</f>
        <v>4490.576</v>
      </c>
      <c r="D10" s="109">
        <f t="shared" ref="D10:E10" si="3">SUM(D12:D29)</f>
        <v>412.73199999999997</v>
      </c>
      <c r="E10" s="109">
        <f t="shared" si="3"/>
        <v>2719.3629999999998</v>
      </c>
      <c r="F10"/>
      <c r="G10" s="106">
        <f>SUM(H10:J10)</f>
        <v>140964.08200000002</v>
      </c>
      <c r="H10" s="109">
        <f>SUM(H12:H29)</f>
        <v>74800.207000000024</v>
      </c>
      <c r="I10" s="109">
        <f t="shared" ref="I10:J10" si="4">SUM(I12:I29)</f>
        <v>46597.711000000003</v>
      </c>
      <c r="J10" s="109">
        <f t="shared" si="4"/>
        <v>19566.163999999997</v>
      </c>
      <c r="K10"/>
      <c r="L10" s="109">
        <f>SUM(M10:X10)</f>
        <v>60666.498125279606</v>
      </c>
      <c r="M10" s="109">
        <f>SUM(M12:M29)</f>
        <v>0</v>
      </c>
      <c r="N10" s="109">
        <f>SUM(N12:N29)</f>
        <v>7182.6436260164601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1942.6786624548738</v>
      </c>
      <c r="S10" s="109">
        <f t="shared" si="5"/>
        <v>6.6</v>
      </c>
      <c r="T10" s="109">
        <f t="shared" si="5"/>
        <v>11015.000417927929</v>
      </c>
      <c r="U10" s="109">
        <f t="shared" si="5"/>
        <v>0</v>
      </c>
      <c r="V10" s="109">
        <f t="shared" si="5"/>
        <v>40519.57541888034</v>
      </c>
      <c r="W10" s="109">
        <f t="shared" si="5"/>
        <v>0</v>
      </c>
      <c r="X10" s="110">
        <f t="shared" si="5"/>
        <v>0</v>
      </c>
    </row>
    <row r="11" spans="1:27" s="38" customFormat="1" x14ac:dyDescent="0.2">
      <c r="A11" s="11"/>
      <c r="B11" s="74"/>
      <c r="C11"/>
      <c r="D11"/>
      <c r="E11"/>
      <c r="F11"/>
      <c r="G11" s="124"/>
      <c r="H11"/>
      <c r="I11"/>
      <c r="J11"/>
      <c r="K11"/>
      <c r="L11" s="74"/>
      <c r="M11"/>
      <c r="N11"/>
      <c r="O11"/>
      <c r="P11"/>
      <c r="Q11" s="47"/>
      <c r="R11" s="47"/>
      <c r="S11"/>
      <c r="T11" s="47"/>
      <c r="U11"/>
      <c r="V11" s="47"/>
      <c r="W11"/>
      <c r="X11" s="132"/>
    </row>
    <row r="12" spans="1:27" s="38" customFormat="1" x14ac:dyDescent="0.2">
      <c r="A12" s="37" t="s">
        <v>9</v>
      </c>
      <c r="B12" s="106">
        <f>SUM(C12:E12)</f>
        <v>710.52200000000005</v>
      </c>
      <c r="C12" s="113">
        <v>545.89800000000002</v>
      </c>
      <c r="D12" s="113">
        <v>46.110000000000007</v>
      </c>
      <c r="E12" s="113">
        <v>118.51400000000001</v>
      </c>
      <c r="F12" s="113"/>
      <c r="G12" s="106">
        <f>SUM(H12:J12)</f>
        <v>37337.555999999997</v>
      </c>
      <c r="H12" s="113">
        <v>17223.18</v>
      </c>
      <c r="I12" s="113">
        <v>16426.57</v>
      </c>
      <c r="J12" s="113">
        <v>3687.806</v>
      </c>
      <c r="K12"/>
      <c r="L12" s="106">
        <f>SUM(M12:X12)</f>
        <v>1068.0619999999999</v>
      </c>
      <c r="M12" s="113">
        <v>0</v>
      </c>
      <c r="N12" s="113">
        <v>625.64400000000001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202.12700000000001</v>
      </c>
      <c r="U12" s="113">
        <v>0</v>
      </c>
      <c r="V12" s="113">
        <v>240.291</v>
      </c>
      <c r="W12" s="113">
        <v>0</v>
      </c>
      <c r="X12" s="127">
        <v>0</v>
      </c>
    </row>
    <row r="13" spans="1:27" s="38" customFormat="1" x14ac:dyDescent="0.2">
      <c r="A13" s="37" t="s">
        <v>10</v>
      </c>
      <c r="B13" s="106">
        <f t="shared" ref="B13:B29" si="6">SUM(C13:E13)</f>
        <v>0</v>
      </c>
      <c r="C13" s="113">
        <v>0</v>
      </c>
      <c r="D13" s="113">
        <v>0</v>
      </c>
      <c r="E13" s="113">
        <v>0</v>
      </c>
      <c r="F13" s="113"/>
      <c r="G13" s="106">
        <f t="shared" ref="G13:G29" si="7">SUM(H13:J13)</f>
        <v>8741.6080000000002</v>
      </c>
      <c r="H13" s="113">
        <v>7897.1480000000001</v>
      </c>
      <c r="I13" s="113">
        <v>571.48699999999997</v>
      </c>
      <c r="J13" s="113">
        <v>272.97300000000001</v>
      </c>
      <c r="K13"/>
      <c r="L13" s="106">
        <f t="shared" ref="L13:L29" si="8">SUM(M13:X13)</f>
        <v>3626.3759999999993</v>
      </c>
      <c r="M13" s="113">
        <v>0</v>
      </c>
      <c r="N13" s="113">
        <v>85.866</v>
      </c>
      <c r="O13" s="113">
        <v>0</v>
      </c>
      <c r="P13" s="113">
        <v>0</v>
      </c>
      <c r="Q13" s="113">
        <v>0</v>
      </c>
      <c r="R13" s="113">
        <v>151.41900000000001</v>
      </c>
      <c r="S13" s="113">
        <v>0</v>
      </c>
      <c r="T13" s="113">
        <v>3025.6869999999994</v>
      </c>
      <c r="U13" s="113">
        <v>0</v>
      </c>
      <c r="V13" s="113">
        <v>363.40400000000005</v>
      </c>
      <c r="W13" s="113">
        <v>0</v>
      </c>
      <c r="X13" s="127">
        <v>0</v>
      </c>
    </row>
    <row r="14" spans="1:27" s="38" customFormat="1" x14ac:dyDescent="0.2">
      <c r="A14" s="37" t="s">
        <v>11</v>
      </c>
      <c r="B14" s="106">
        <f t="shared" si="6"/>
        <v>143.51400000000001</v>
      </c>
      <c r="C14" s="113">
        <v>143.51400000000001</v>
      </c>
      <c r="D14" s="113">
        <v>0</v>
      </c>
      <c r="E14" s="113">
        <v>0</v>
      </c>
      <c r="F14" s="113"/>
      <c r="G14" s="106">
        <f t="shared" si="7"/>
        <v>15.382999999999999</v>
      </c>
      <c r="H14" s="113">
        <v>15.382999999999999</v>
      </c>
      <c r="I14" s="113">
        <v>0</v>
      </c>
      <c r="J14" s="113">
        <v>0</v>
      </c>
      <c r="K14"/>
      <c r="L14" s="106">
        <f t="shared" si="8"/>
        <v>123.387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19.001999999999999</v>
      </c>
      <c r="U14" s="113">
        <v>0</v>
      </c>
      <c r="V14" s="113">
        <v>104.38500000000001</v>
      </c>
      <c r="W14" s="113">
        <v>0</v>
      </c>
      <c r="X14" s="127">
        <v>0</v>
      </c>
    </row>
    <row r="15" spans="1:27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7" s="38" customFormat="1" x14ac:dyDescent="0.2">
      <c r="A16" s="37" t="s">
        <v>13</v>
      </c>
      <c r="B16" s="106">
        <f t="shared" si="6"/>
        <v>204.577</v>
      </c>
      <c r="C16" s="113">
        <v>204.577</v>
      </c>
      <c r="D16" s="113">
        <v>0</v>
      </c>
      <c r="E16" s="113">
        <v>0</v>
      </c>
      <c r="F16" s="113"/>
      <c r="G16" s="106">
        <f t="shared" si="7"/>
        <v>8173.6949999999997</v>
      </c>
      <c r="H16" s="113">
        <v>8173.6949999999997</v>
      </c>
      <c r="I16" s="113">
        <v>0</v>
      </c>
      <c r="J16" s="113">
        <v>0</v>
      </c>
      <c r="K16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6" s="38" customFormat="1" x14ac:dyDescent="0.2">
      <c r="A17" s="37" t="s">
        <v>14</v>
      </c>
      <c r="B17" s="106">
        <f t="shared" si="6"/>
        <v>182.114</v>
      </c>
      <c r="C17" s="113">
        <v>105.154</v>
      </c>
      <c r="D17" s="113">
        <v>7.3730000000000002</v>
      </c>
      <c r="E17" s="113">
        <v>69.587000000000003</v>
      </c>
      <c r="F17" s="113"/>
      <c r="G17" s="106">
        <f t="shared" si="7"/>
        <v>0</v>
      </c>
      <c r="H17" s="113">
        <v>0</v>
      </c>
      <c r="I17" s="113">
        <v>0</v>
      </c>
      <c r="J17" s="113">
        <v>0</v>
      </c>
      <c r="K17"/>
      <c r="L17" s="106">
        <f t="shared" si="8"/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3">
        <v>0</v>
      </c>
      <c r="W17" s="113">
        <v>0</v>
      </c>
      <c r="X17" s="127">
        <v>0</v>
      </c>
    </row>
    <row r="18" spans="1:26" s="38" customFormat="1" x14ac:dyDescent="0.2">
      <c r="A18" s="37" t="s">
        <v>15</v>
      </c>
      <c r="B18" s="106">
        <f t="shared" si="6"/>
        <v>50.228999999999999</v>
      </c>
      <c r="C18" s="113">
        <v>4.9160000000000004</v>
      </c>
      <c r="D18" s="113">
        <v>0.11</v>
      </c>
      <c r="E18" s="113">
        <v>45.202999999999996</v>
      </c>
      <c r="F18" s="113"/>
      <c r="G18" s="106">
        <f t="shared" si="7"/>
        <v>12606.357</v>
      </c>
      <c r="H18" s="113">
        <v>725.97399999999993</v>
      </c>
      <c r="I18" s="113">
        <v>3883.3340000000003</v>
      </c>
      <c r="J18" s="113">
        <v>7997.049</v>
      </c>
      <c r="K18"/>
      <c r="L18" s="106">
        <f t="shared" si="8"/>
        <v>4524.6770000000006</v>
      </c>
      <c r="M18" s="113">
        <v>0</v>
      </c>
      <c r="N18" s="113">
        <v>865.27300000000002</v>
      </c>
      <c r="O18" s="113">
        <v>0</v>
      </c>
      <c r="P18" s="113">
        <v>0</v>
      </c>
      <c r="Q18" s="113">
        <v>0</v>
      </c>
      <c r="R18" s="113">
        <v>233.024</v>
      </c>
      <c r="S18" s="113">
        <v>0</v>
      </c>
      <c r="T18" s="113">
        <v>2483.6400000000003</v>
      </c>
      <c r="U18" s="113">
        <v>0</v>
      </c>
      <c r="V18" s="113">
        <v>942.74</v>
      </c>
      <c r="W18" s="133">
        <v>0</v>
      </c>
      <c r="X18" s="127">
        <v>0</v>
      </c>
    </row>
    <row r="19" spans="1:26" s="38" customFormat="1" x14ac:dyDescent="0.2">
      <c r="A19" s="37" t="s">
        <v>16</v>
      </c>
      <c r="B19" s="106">
        <f t="shared" si="6"/>
        <v>128.542</v>
      </c>
      <c r="C19" s="113">
        <v>0.44599999999999995</v>
      </c>
      <c r="D19" s="113">
        <v>0</v>
      </c>
      <c r="E19" s="113">
        <v>128.096</v>
      </c>
      <c r="F19" s="113"/>
      <c r="G19" s="106">
        <f t="shared" si="7"/>
        <v>10227.617</v>
      </c>
      <c r="H19" s="113">
        <v>75.823999999999998</v>
      </c>
      <c r="I19" s="113">
        <v>8443.723</v>
      </c>
      <c r="J19" s="113">
        <v>1708.0700000000002</v>
      </c>
      <c r="K19"/>
      <c r="L19" s="106">
        <f t="shared" si="8"/>
        <v>4446.2550000000001</v>
      </c>
      <c r="M19" s="113">
        <v>0</v>
      </c>
      <c r="N19" s="113">
        <v>1146.2190000000001</v>
      </c>
      <c r="O19" s="113">
        <v>0</v>
      </c>
      <c r="P19" s="113">
        <v>0</v>
      </c>
      <c r="Q19" s="113">
        <v>0</v>
      </c>
      <c r="R19" s="113">
        <v>22.413</v>
      </c>
      <c r="S19" s="113">
        <v>0</v>
      </c>
      <c r="T19" s="113">
        <v>1559.943</v>
      </c>
      <c r="U19" s="113">
        <v>0</v>
      </c>
      <c r="V19" s="113">
        <v>1717.68</v>
      </c>
      <c r="W19" s="133">
        <v>0</v>
      </c>
      <c r="X19" s="127">
        <v>0</v>
      </c>
    </row>
    <row r="20" spans="1:26" s="38" customFormat="1" x14ac:dyDescent="0.2">
      <c r="A20" s="37" t="s">
        <v>17</v>
      </c>
      <c r="B20" s="106">
        <f t="shared" si="6"/>
        <v>290.53899999999999</v>
      </c>
      <c r="C20" s="113">
        <v>133.13400000000001</v>
      </c>
      <c r="D20" s="113">
        <v>0.43899999999999995</v>
      </c>
      <c r="E20" s="113">
        <v>156.96600000000001</v>
      </c>
      <c r="F20" s="113"/>
      <c r="G20" s="106">
        <f t="shared" si="7"/>
        <v>5725.634</v>
      </c>
      <c r="H20" s="113">
        <v>5720.6189999999997</v>
      </c>
      <c r="I20" s="113">
        <v>5.0149999999999997</v>
      </c>
      <c r="J20" s="113">
        <v>0</v>
      </c>
      <c r="K20"/>
      <c r="L20" s="106">
        <f t="shared" si="8"/>
        <v>1972.2950000000001</v>
      </c>
      <c r="M20" s="113">
        <v>0</v>
      </c>
      <c r="N20" s="113">
        <v>90.551999999999992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1191.4670000000001</v>
      </c>
      <c r="U20" s="113">
        <v>0</v>
      </c>
      <c r="V20" s="113">
        <v>690.27599999999995</v>
      </c>
      <c r="W20" s="133">
        <v>0</v>
      </c>
      <c r="X20" s="127">
        <v>0</v>
      </c>
    </row>
    <row r="21" spans="1:26" s="38" customFormat="1" x14ac:dyDescent="0.2">
      <c r="A21" s="37" t="s">
        <v>18</v>
      </c>
      <c r="B21" s="106">
        <f t="shared" si="6"/>
        <v>694.8</v>
      </c>
      <c r="C21" s="113">
        <v>671.35699999999997</v>
      </c>
      <c r="D21" s="113">
        <v>5.5449999999999999</v>
      </c>
      <c r="E21" s="113">
        <v>17.898</v>
      </c>
      <c r="F21" s="113"/>
      <c r="G21" s="106">
        <f t="shared" si="7"/>
        <v>17580.385999999999</v>
      </c>
      <c r="H21" s="113">
        <v>12267.736000000001</v>
      </c>
      <c r="I21" s="113">
        <v>2912.8190000000004</v>
      </c>
      <c r="J21" s="113">
        <v>2399.8310000000001</v>
      </c>
      <c r="K21"/>
      <c r="L21" s="106">
        <f t="shared" si="8"/>
        <v>1420.8029999999999</v>
      </c>
      <c r="M21" s="113">
        <v>0</v>
      </c>
      <c r="N21" s="113">
        <v>379.48599999999999</v>
      </c>
      <c r="O21" s="113">
        <v>0</v>
      </c>
      <c r="P21" s="113">
        <v>0</v>
      </c>
      <c r="Q21" s="113">
        <v>0</v>
      </c>
      <c r="R21" s="113">
        <v>0</v>
      </c>
      <c r="S21" s="113">
        <v>6</v>
      </c>
      <c r="T21" s="113">
        <v>338.625</v>
      </c>
      <c r="U21" s="113">
        <v>0</v>
      </c>
      <c r="V21" s="113">
        <v>696.69200000000001</v>
      </c>
      <c r="W21" s="113">
        <v>0</v>
      </c>
      <c r="X21" s="127">
        <v>0</v>
      </c>
    </row>
    <row r="22" spans="1:26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5560.0289999999995</v>
      </c>
      <c r="H22" s="113">
        <v>5525.0839999999998</v>
      </c>
      <c r="I22" s="113">
        <v>34.945</v>
      </c>
      <c r="J22" s="113">
        <v>0</v>
      </c>
      <c r="K22"/>
      <c r="L22" s="106">
        <f>SUM(M22:X22)</f>
        <v>3955.7219999999998</v>
      </c>
      <c r="M22" s="113">
        <v>0</v>
      </c>
      <c r="N22" s="113">
        <v>25</v>
      </c>
      <c r="O22" s="113">
        <v>0</v>
      </c>
      <c r="P22" s="113">
        <v>0</v>
      </c>
      <c r="Q22" s="113">
        <v>0</v>
      </c>
      <c r="R22" s="113">
        <v>191.185</v>
      </c>
      <c r="S22" s="113">
        <v>0</v>
      </c>
      <c r="T22" s="113">
        <v>377.18700000000001</v>
      </c>
      <c r="U22" s="113">
        <v>0</v>
      </c>
      <c r="V22" s="113">
        <v>3362.35</v>
      </c>
      <c r="W22" s="113">
        <v>0</v>
      </c>
      <c r="X22" s="127">
        <v>0</v>
      </c>
    </row>
    <row r="23" spans="1:26" s="38" customFormat="1" x14ac:dyDescent="0.2">
      <c r="A23" s="37" t="s">
        <v>20</v>
      </c>
      <c r="B23" s="106">
        <f t="shared" si="6"/>
        <v>1670.127</v>
      </c>
      <c r="C23" s="113">
        <v>935.77700000000004</v>
      </c>
      <c r="D23" s="113">
        <v>269.92499999999995</v>
      </c>
      <c r="E23" s="113">
        <v>464.42499999999995</v>
      </c>
      <c r="F23" s="113"/>
      <c r="G23" s="106">
        <f t="shared" si="7"/>
        <v>540.25700000000006</v>
      </c>
      <c r="H23" s="113">
        <v>384.01300000000003</v>
      </c>
      <c r="I23" s="113">
        <v>47.663999999999994</v>
      </c>
      <c r="J23" s="113">
        <v>108.58</v>
      </c>
      <c r="K23"/>
      <c r="L23" s="106">
        <f t="shared" si="8"/>
        <v>2934.8229999999999</v>
      </c>
      <c r="M23" s="113">
        <v>0</v>
      </c>
      <c r="N23" s="113">
        <v>1950.37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10.84</v>
      </c>
      <c r="U23" s="113">
        <v>0</v>
      </c>
      <c r="V23" s="113">
        <v>973.61299999999994</v>
      </c>
      <c r="W23" s="113">
        <v>0</v>
      </c>
      <c r="X23" s="127">
        <v>0</v>
      </c>
    </row>
    <row r="24" spans="1:26" s="38" customFormat="1" x14ac:dyDescent="0.2">
      <c r="A24" s="37" t="s">
        <v>21</v>
      </c>
      <c r="B24" s="106">
        <f t="shared" si="6"/>
        <v>1620.212</v>
      </c>
      <c r="C24" s="113">
        <v>0</v>
      </c>
      <c r="D24" s="113">
        <v>0</v>
      </c>
      <c r="E24" s="113">
        <v>1620.212</v>
      </c>
      <c r="F24" s="113"/>
      <c r="G24" s="106">
        <f t="shared" si="7"/>
        <v>2484.9259999999995</v>
      </c>
      <c r="H24" s="113">
        <v>56.432000000000002</v>
      </c>
      <c r="I24" s="113">
        <v>2147.1689999999999</v>
      </c>
      <c r="J24" s="113">
        <v>281.32499999999999</v>
      </c>
      <c r="K24"/>
      <c r="L24" s="106">
        <f t="shared" si="8"/>
        <v>4073.944</v>
      </c>
      <c r="M24" s="113">
        <v>0</v>
      </c>
      <c r="N24" s="113">
        <v>793.19299999999998</v>
      </c>
      <c r="O24" s="113">
        <v>0</v>
      </c>
      <c r="P24" s="113">
        <v>0</v>
      </c>
      <c r="Q24" s="113">
        <v>0</v>
      </c>
      <c r="R24" s="113">
        <v>12.78</v>
      </c>
      <c r="S24" s="113">
        <v>0</v>
      </c>
      <c r="T24" s="113">
        <v>750.86900000000003</v>
      </c>
      <c r="U24" s="113">
        <v>0</v>
      </c>
      <c r="V24" s="113">
        <v>2517.1019999999999</v>
      </c>
      <c r="W24" s="113">
        <v>0</v>
      </c>
      <c r="X24" s="127">
        <v>0</v>
      </c>
    </row>
    <row r="25" spans="1:26" s="38" customFormat="1" x14ac:dyDescent="0.2">
      <c r="A25" s="37" t="s">
        <v>22</v>
      </c>
      <c r="B25" s="106">
        <f t="shared" si="6"/>
        <v>646.75800000000004</v>
      </c>
      <c r="C25" s="113">
        <v>643.52</v>
      </c>
      <c r="D25" s="113">
        <v>3.238</v>
      </c>
      <c r="E25" s="113">
        <v>0</v>
      </c>
      <c r="F25" s="113"/>
      <c r="G25" s="106">
        <f t="shared" si="7"/>
        <v>27225.901000000002</v>
      </c>
      <c r="H25" s="113">
        <v>15910.299000000001</v>
      </c>
      <c r="I25" s="113">
        <v>9756.1260000000002</v>
      </c>
      <c r="J25" s="113">
        <v>1559.4760000000001</v>
      </c>
      <c r="K25"/>
      <c r="L25" s="106">
        <f t="shared" si="8"/>
        <v>279.10899999999998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279.10899999999998</v>
      </c>
      <c r="U25" s="113">
        <v>0</v>
      </c>
      <c r="V25" s="113">
        <v>0</v>
      </c>
      <c r="W25" s="113">
        <v>0</v>
      </c>
      <c r="X25" s="127">
        <v>0</v>
      </c>
    </row>
    <row r="26" spans="1:26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1751.1869999999999</v>
      </c>
      <c r="H26" s="113">
        <v>255.72900000000001</v>
      </c>
      <c r="I26" s="113">
        <v>1460.9079999999999</v>
      </c>
      <c r="J26" s="113">
        <v>34.549999999999997</v>
      </c>
      <c r="K26"/>
      <c r="L26" s="106">
        <f t="shared" si="8"/>
        <v>358.71500000000003</v>
      </c>
      <c r="M26" s="113">
        <v>0</v>
      </c>
      <c r="N26" s="113">
        <v>266.50400000000002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5.12</v>
      </c>
      <c r="U26" s="113">
        <v>0</v>
      </c>
      <c r="V26" s="113">
        <v>87.090999999999994</v>
      </c>
      <c r="W26" s="113">
        <v>0</v>
      </c>
      <c r="X26" s="127">
        <v>0</v>
      </c>
    </row>
    <row r="27" spans="1:26" s="38" customFormat="1" x14ac:dyDescent="0.2">
      <c r="A27" s="37" t="s">
        <v>24</v>
      </c>
      <c r="B27" s="106">
        <f t="shared" si="6"/>
        <v>1276.069</v>
      </c>
      <c r="C27" s="113">
        <v>1097.615</v>
      </c>
      <c r="D27" s="113">
        <v>79.99199999999999</v>
      </c>
      <c r="E27" s="113">
        <v>98.461999999999989</v>
      </c>
      <c r="F27" s="113"/>
      <c r="G27" s="106">
        <f t="shared" si="7"/>
        <v>871.11400000000003</v>
      </c>
      <c r="H27" s="113">
        <v>2.601</v>
      </c>
      <c r="I27" s="113">
        <v>43.908000000000001</v>
      </c>
      <c r="J27" s="113">
        <v>824.60500000000002</v>
      </c>
      <c r="K27"/>
      <c r="L27" s="106">
        <f t="shared" si="8"/>
        <v>464.92599999999999</v>
      </c>
      <c r="M27" s="113">
        <v>0</v>
      </c>
      <c r="N27" s="113">
        <v>422.726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42.2</v>
      </c>
      <c r="W27" s="113">
        <v>0</v>
      </c>
      <c r="X27" s="127">
        <v>0</v>
      </c>
    </row>
    <row r="28" spans="1:26" s="38" customFormat="1" x14ac:dyDescent="0.2">
      <c r="A28" s="37" t="s">
        <v>25</v>
      </c>
      <c r="B28" s="106">
        <f t="shared" si="6"/>
        <v>4.6680000000000001</v>
      </c>
      <c r="C28" s="113">
        <v>4.6680000000000001</v>
      </c>
      <c r="D28" s="113">
        <v>0</v>
      </c>
      <c r="E28" s="113">
        <v>0</v>
      </c>
      <c r="F28" s="113"/>
      <c r="G28" s="106">
        <f t="shared" si="7"/>
        <v>2122.4319999999998</v>
      </c>
      <c r="H28" s="113">
        <v>566.49</v>
      </c>
      <c r="I28" s="113">
        <v>864.04300000000001</v>
      </c>
      <c r="J28" s="113">
        <v>691.899</v>
      </c>
      <c r="K28"/>
      <c r="L28" s="106">
        <f t="shared" si="8"/>
        <v>11.94</v>
      </c>
      <c r="M28" s="113">
        <v>0</v>
      </c>
      <c r="N28" s="113">
        <v>11.94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0</v>
      </c>
      <c r="U28" s="113">
        <v>0</v>
      </c>
      <c r="V28" s="113">
        <v>0</v>
      </c>
      <c r="W28" s="113">
        <v>0</v>
      </c>
      <c r="X28" s="127">
        <v>0</v>
      </c>
      <c r="Z28" s="77"/>
    </row>
    <row r="29" spans="1:26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0</v>
      </c>
      <c r="H29" s="115">
        <v>0</v>
      </c>
      <c r="I29" s="115">
        <v>0</v>
      </c>
      <c r="J29" s="115">
        <v>0</v>
      </c>
      <c r="K29"/>
      <c r="L29" s="109">
        <f t="shared" si="8"/>
        <v>31405.464125279606</v>
      </c>
      <c r="M29" s="115">
        <v>0</v>
      </c>
      <c r="N29" s="115">
        <v>519.87062601646096</v>
      </c>
      <c r="O29" s="115">
        <v>0</v>
      </c>
      <c r="P29" s="115">
        <v>0</v>
      </c>
      <c r="Q29" s="115">
        <v>0</v>
      </c>
      <c r="R29" s="115">
        <v>1331.8576624548739</v>
      </c>
      <c r="S29" s="115">
        <v>0.6</v>
      </c>
      <c r="T29" s="98">
        <v>771.38441792792685</v>
      </c>
      <c r="U29" s="115">
        <v>0</v>
      </c>
      <c r="V29" s="115">
        <v>28781.751418880343</v>
      </c>
      <c r="W29" s="115">
        <v>0</v>
      </c>
      <c r="X29" s="128">
        <v>0</v>
      </c>
    </row>
    <row r="30" spans="1:26" s="38" customFormat="1" x14ac:dyDescent="0.2">
      <c r="A30" s="37"/>
      <c r="B30" s="74"/>
      <c r="C30"/>
      <c r="D30"/>
      <c r="E30"/>
      <c r="F30"/>
      <c r="G30" s="124"/>
      <c r="H30" s="113"/>
      <c r="I30" s="113"/>
      <c r="J30" s="113"/>
      <c r="K30"/>
      <c r="L30" s="74"/>
      <c r="M30"/>
      <c r="N30"/>
      <c r="O30"/>
      <c r="P30"/>
      <c r="Q30" s="47"/>
      <c r="R30" s="47"/>
      <c r="S30"/>
      <c r="T30" s="47"/>
      <c r="U30"/>
      <c r="V30" s="47"/>
      <c r="W30"/>
      <c r="X30" s="127"/>
    </row>
    <row r="31" spans="1:26" s="38" customFormat="1" x14ac:dyDescent="0.2">
      <c r="A31" s="11" t="s">
        <v>5</v>
      </c>
      <c r="B31" s="106">
        <f>SUM(C31:E31)</f>
        <v>5096.7289999999994</v>
      </c>
      <c r="C31" s="106">
        <f>SUM(C33:C34)</f>
        <v>4898.741</v>
      </c>
      <c r="D31" s="106">
        <f t="shared" ref="D31:F31" si="9">SUM(D33:D34)</f>
        <v>13.668000000000001</v>
      </c>
      <c r="E31" s="106">
        <f t="shared" si="9"/>
        <v>184.32</v>
      </c>
      <c r="F31" s="106">
        <f t="shared" si="9"/>
        <v>0</v>
      </c>
      <c r="G31" s="106">
        <f>SUM(H31:J31)</f>
        <v>45607.987000000001</v>
      </c>
      <c r="H31" s="106">
        <f>SUM(H33:H34)</f>
        <v>35922.69</v>
      </c>
      <c r="I31" s="106">
        <f t="shared" ref="I31:K31" si="10">SUM(I33:I34)</f>
        <v>8407.0750000000007</v>
      </c>
      <c r="J31" s="106">
        <f>SUM(J33:J34)</f>
        <v>1278.2220000000002</v>
      </c>
      <c r="K31" s="106">
        <f t="shared" si="10"/>
        <v>0</v>
      </c>
      <c r="L31" s="106">
        <f>SUM(M31:X31)</f>
        <v>19717.096874720395</v>
      </c>
      <c r="M31" s="106">
        <f>SUM(M33:M34)</f>
        <v>0</v>
      </c>
      <c r="N31" s="106">
        <f t="shared" ref="N31:X31" si="11">SUM(N33:N34)</f>
        <v>107.03937398353905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626.26333754512598</v>
      </c>
      <c r="S31" s="106">
        <f t="shared" si="11"/>
        <v>0</v>
      </c>
      <c r="T31" s="106">
        <f t="shared" si="11"/>
        <v>21.784582072073171</v>
      </c>
      <c r="U31" s="106">
        <f t="shared" si="11"/>
        <v>0</v>
      </c>
      <c r="V31" s="106">
        <f t="shared" si="11"/>
        <v>18962.009581119659</v>
      </c>
      <c r="W31" s="106">
        <f t="shared" si="11"/>
        <v>0</v>
      </c>
      <c r="X31" s="106">
        <f t="shared" si="11"/>
        <v>0</v>
      </c>
    </row>
    <row r="32" spans="1:26" s="38" customFormat="1" x14ac:dyDescent="0.2">
      <c r="A32" s="11"/>
      <c r="B32" s="74"/>
      <c r="C32"/>
      <c r="D32"/>
      <c r="E32"/>
      <c r="F32"/>
      <c r="G32" s="124"/>
      <c r="H32" s="113"/>
      <c r="I32" s="113"/>
      <c r="J32" s="113"/>
      <c r="K32"/>
      <c r="L32" s="74"/>
      <c r="M32"/>
      <c r="N32"/>
      <c r="O32"/>
      <c r="P32"/>
      <c r="Q32" s="47"/>
      <c r="R32" s="47"/>
      <c r="S32"/>
      <c r="T32" s="47"/>
      <c r="U32"/>
      <c r="V32" s="47"/>
      <c r="W32"/>
      <c r="X32" s="127"/>
    </row>
    <row r="33" spans="1:24" s="38" customFormat="1" x14ac:dyDescent="0.2">
      <c r="A33" s="37" t="s">
        <v>26</v>
      </c>
      <c r="B33" s="106">
        <f t="shared" ref="B33:B34" si="12">SUM(C33:E33)</f>
        <v>2356.3690000000006</v>
      </c>
      <c r="C33" s="113">
        <v>2219.6520000000005</v>
      </c>
      <c r="D33" s="113">
        <v>8.8870000000000005</v>
      </c>
      <c r="E33" s="113">
        <v>127.83</v>
      </c>
      <c r="F33" s="113"/>
      <c r="G33" s="106">
        <f>SUM(H33:J33)</f>
        <v>12119.974000000002</v>
      </c>
      <c r="H33" s="113">
        <v>4837.7300000000005</v>
      </c>
      <c r="I33" s="113">
        <v>6721.0080000000007</v>
      </c>
      <c r="J33" s="113">
        <v>561.23599999999999</v>
      </c>
      <c r="K33"/>
      <c r="L33" s="106">
        <f>SUM(M33:X33)</f>
        <v>19717.096874720395</v>
      </c>
      <c r="M33" s="113">
        <v>0</v>
      </c>
      <c r="N33" s="113">
        <v>107.03937398353905</v>
      </c>
      <c r="O33" s="113">
        <v>0</v>
      </c>
      <c r="P33" s="113">
        <v>0</v>
      </c>
      <c r="Q33" s="113">
        <v>0</v>
      </c>
      <c r="R33" s="113">
        <v>626.26333754512598</v>
      </c>
      <c r="S33" s="113">
        <v>0</v>
      </c>
      <c r="T33" s="113">
        <v>21.784582072073171</v>
      </c>
      <c r="U33" s="113">
        <v>0</v>
      </c>
      <c r="V33" s="113">
        <v>18962.009581119659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2"/>
        <v>2740.3599999999997</v>
      </c>
      <c r="C34" s="113">
        <v>2679.0889999999999</v>
      </c>
      <c r="D34" s="113">
        <v>4.7810000000000006</v>
      </c>
      <c r="E34" s="113">
        <v>56.49</v>
      </c>
      <c r="F34" s="113"/>
      <c r="G34" s="106">
        <f t="shared" ref="G34" si="13">SUM(H34:J34)</f>
        <v>33488.012999999999</v>
      </c>
      <c r="H34" s="113">
        <v>31084.960000000003</v>
      </c>
      <c r="I34" s="113">
        <v>1686.067</v>
      </c>
      <c r="J34" s="113">
        <v>716.9860000000001</v>
      </c>
      <c r="K34"/>
      <c r="L34" s="106">
        <f>SUM(M34:X34)</f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0</v>
      </c>
      <c r="W34" s="113">
        <v>0</v>
      </c>
      <c r="X34" s="127">
        <v>0</v>
      </c>
    </row>
    <row r="35" spans="1:24" s="38" customFormat="1" x14ac:dyDescent="0.2">
      <c r="A35" s="2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89"/>
    </row>
    <row r="36" spans="1:24" x14ac:dyDescent="0.2">
      <c r="A36" s="1" t="s">
        <v>45</v>
      </c>
    </row>
    <row r="37" spans="1:24" x14ac:dyDescent="0.2">
      <c r="H37" s="71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37"/>
  <sheetViews>
    <sheetView showGridLines="0" topLeftCell="A4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10" width="9" customWidth="1"/>
    <col min="11" max="11" width="0.77734375" customWidth="1"/>
    <col min="12" max="24" width="8.33203125" customWidth="1"/>
    <col min="26" max="26" width="11.77734375" bestFit="1" customWidth="1"/>
  </cols>
  <sheetData>
    <row r="1" spans="1:26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7.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6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49"/>
      <c r="N3" s="49"/>
      <c r="O3" s="49"/>
      <c r="P3" s="2"/>
      <c r="Q3" s="53"/>
      <c r="R3" s="2"/>
      <c r="S3" s="49"/>
      <c r="T3" s="49"/>
      <c r="U3" s="50"/>
      <c r="V3" s="49"/>
      <c r="W3" s="49"/>
      <c r="X3" s="49"/>
    </row>
    <row r="4" spans="1:26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6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6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6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</row>
    <row r="8" spans="1:26" s="38" customFormat="1" x14ac:dyDescent="0.2">
      <c r="A8" s="11" t="s">
        <v>52</v>
      </c>
      <c r="B8" s="106">
        <f>SUM(C8:E8)</f>
        <v>13087.424000000001</v>
      </c>
      <c r="C8" s="106">
        <f>C10+C31</f>
        <v>9346.4700000000012</v>
      </c>
      <c r="D8" s="106">
        <f t="shared" ref="D8:E8" si="0">D10+D31</f>
        <v>464.97300000000001</v>
      </c>
      <c r="E8" s="106">
        <f t="shared" si="0"/>
        <v>3275.9809999999998</v>
      </c>
      <c r="F8"/>
      <c r="G8" s="106">
        <f>SUM(H8:J8)</f>
        <v>178181.56400000001</v>
      </c>
      <c r="H8" s="106">
        <f>H10+H31</f>
        <v>109125.245</v>
      </c>
      <c r="I8" s="106">
        <f t="shared" ref="I8:J8" si="1">I10+I31</f>
        <v>49410.458999999995</v>
      </c>
      <c r="J8" s="106">
        <f t="shared" si="1"/>
        <v>19645.86</v>
      </c>
      <c r="K8" s="106"/>
      <c r="L8" s="106">
        <f>SUM(M8:X8)</f>
        <v>84210.107666666678</v>
      </c>
      <c r="M8" s="106">
        <f>M10+M31</f>
        <v>13.574</v>
      </c>
      <c r="N8" s="106">
        <f>N10+N31</f>
        <v>7647.257333333333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2807.1893333333337</v>
      </c>
      <c r="S8" s="106">
        <f t="shared" si="2"/>
        <v>6.6</v>
      </c>
      <c r="T8" s="106">
        <f t="shared" si="2"/>
        <v>9375.4003333333349</v>
      </c>
      <c r="U8" s="106">
        <f t="shared" si="2"/>
        <v>0</v>
      </c>
      <c r="V8" s="106">
        <f t="shared" si="2"/>
        <v>64360.08666666667</v>
      </c>
      <c r="W8" s="106">
        <f t="shared" si="2"/>
        <v>0</v>
      </c>
      <c r="X8" s="107">
        <f t="shared" si="2"/>
        <v>0</v>
      </c>
    </row>
    <row r="9" spans="1:26" s="38" customFormat="1" x14ac:dyDescent="0.2">
      <c r="A9" s="11"/>
      <c r="B9" s="124"/>
      <c r="C9" s="125"/>
      <c r="D9" s="125"/>
      <c r="E9" s="125"/>
      <c r="F9"/>
      <c r="G9" s="74"/>
      <c r="H9"/>
      <c r="I9"/>
      <c r="J9"/>
      <c r="K9"/>
      <c r="L9" s="74"/>
      <c r="M9" s="47"/>
      <c r="N9" s="47"/>
      <c r="O9" s="47"/>
      <c r="P9" s="47"/>
      <c r="Q9" s="47"/>
      <c r="R9" s="47"/>
      <c r="S9" s="47"/>
      <c r="T9" s="47"/>
      <c r="U9" s="47"/>
      <c r="V9" s="47"/>
      <c r="W9"/>
      <c r="X9" s="132"/>
    </row>
    <row r="10" spans="1:26" s="38" customFormat="1" x14ac:dyDescent="0.2">
      <c r="A10" s="11" t="s">
        <v>4</v>
      </c>
      <c r="B10" s="106">
        <f>SUM(C10:E10)</f>
        <v>8144.5259999999998</v>
      </c>
      <c r="C10" s="109">
        <f>SUM(C12:C29)</f>
        <v>4623.1220000000003</v>
      </c>
      <c r="D10" s="109">
        <f t="shared" ref="D10:E10" si="3">SUM(D12:D29)</f>
        <v>450.69600000000003</v>
      </c>
      <c r="E10" s="109">
        <f t="shared" si="3"/>
        <v>3070.7079999999996</v>
      </c>
      <c r="F10"/>
      <c r="G10" s="106">
        <f>SUM(H10:J10)</f>
        <v>133467.394</v>
      </c>
      <c r="H10" s="109">
        <f>SUM(H12:H29)</f>
        <v>73667.771999999997</v>
      </c>
      <c r="I10" s="109">
        <f t="shared" ref="I10:J10" si="4">SUM(I12:I29)</f>
        <v>40420.483999999997</v>
      </c>
      <c r="J10" s="109">
        <f t="shared" si="4"/>
        <v>19379.137999999999</v>
      </c>
      <c r="K10"/>
      <c r="L10" s="109">
        <f>SUM(M10:X10)</f>
        <v>64953.106900158717</v>
      </c>
      <c r="M10" s="109">
        <f>SUM(M12:M29)</f>
        <v>13.574</v>
      </c>
      <c r="N10" s="109">
        <f>SUM(N12:N29)</f>
        <v>7572.0782936737287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2041.3508415607557</v>
      </c>
      <c r="S10" s="109">
        <f t="shared" si="5"/>
        <v>6.6</v>
      </c>
      <c r="T10" s="109">
        <f t="shared" si="5"/>
        <v>9363.7875005519345</v>
      </c>
      <c r="U10" s="109">
        <f t="shared" si="5"/>
        <v>0</v>
      </c>
      <c r="V10" s="109">
        <f t="shared" si="5"/>
        <v>45955.716264372299</v>
      </c>
      <c r="W10" s="109">
        <f t="shared" si="5"/>
        <v>0</v>
      </c>
      <c r="X10" s="110">
        <f t="shared" si="5"/>
        <v>0</v>
      </c>
      <c r="Z10" s="94"/>
    </row>
    <row r="11" spans="1:26" s="38" customFormat="1" x14ac:dyDescent="0.2">
      <c r="A11" s="11"/>
      <c r="B11" s="74"/>
      <c r="C11"/>
      <c r="D11"/>
      <c r="E11"/>
      <c r="F11"/>
      <c r="G11" s="124"/>
      <c r="H11"/>
      <c r="I11"/>
      <c r="J11"/>
      <c r="K11"/>
      <c r="L11" s="7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/>
      <c r="X11" s="132"/>
    </row>
    <row r="12" spans="1:26" s="38" customFormat="1" x14ac:dyDescent="0.2">
      <c r="A12" s="37" t="s">
        <v>9</v>
      </c>
      <c r="B12" s="106">
        <f>SUM(C12:E12)</f>
        <v>776.07799999999997</v>
      </c>
      <c r="C12" s="113">
        <v>551.82799999999997</v>
      </c>
      <c r="D12" s="113">
        <v>64.709000000000003</v>
      </c>
      <c r="E12" s="113">
        <v>159.541</v>
      </c>
      <c r="F12" s="113"/>
      <c r="G12" s="106">
        <f>SUM(H12:J12)</f>
        <v>23704.54</v>
      </c>
      <c r="H12" s="113">
        <v>7757.3100000000013</v>
      </c>
      <c r="I12" s="113">
        <v>13051.395</v>
      </c>
      <c r="J12" s="113">
        <v>2895.835</v>
      </c>
      <c r="K12"/>
      <c r="L12" s="106">
        <f>SUM(M12:X12)</f>
        <v>893.26300000000015</v>
      </c>
      <c r="M12" s="113">
        <v>0</v>
      </c>
      <c r="N12" s="113">
        <v>526.92100000000005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132.49799999999999</v>
      </c>
      <c r="U12" s="113">
        <v>0</v>
      </c>
      <c r="V12" s="113">
        <v>233.84399999999999</v>
      </c>
      <c r="W12" s="113">
        <v>0</v>
      </c>
      <c r="X12" s="127">
        <v>0</v>
      </c>
    </row>
    <row r="13" spans="1:26" s="38" customFormat="1" x14ac:dyDescent="0.2">
      <c r="A13" s="37" t="s">
        <v>10</v>
      </c>
      <c r="B13" s="106">
        <f t="shared" ref="B13:B29" si="6">SUM(C13:E13)</f>
        <v>0</v>
      </c>
      <c r="C13" s="113">
        <v>0</v>
      </c>
      <c r="D13" s="113">
        <v>0</v>
      </c>
      <c r="E13" s="113">
        <v>0</v>
      </c>
      <c r="F13" s="113"/>
      <c r="G13" s="106">
        <f t="shared" ref="G13:G29" si="7">SUM(H13:J13)</f>
        <v>10281.374000000002</v>
      </c>
      <c r="H13" s="113">
        <v>9449.487000000001</v>
      </c>
      <c r="I13" s="113">
        <v>587.71799999999996</v>
      </c>
      <c r="J13" s="113">
        <v>244.16900000000001</v>
      </c>
      <c r="K13"/>
      <c r="L13" s="106">
        <f t="shared" ref="L13:L29" si="8">SUM(M13:X13)</f>
        <v>3537.4319999999998</v>
      </c>
      <c r="M13" s="113">
        <v>0</v>
      </c>
      <c r="N13" s="113">
        <v>52.42</v>
      </c>
      <c r="O13" s="113">
        <v>0</v>
      </c>
      <c r="P13" s="113">
        <v>0</v>
      </c>
      <c r="Q13" s="113">
        <v>0</v>
      </c>
      <c r="R13" s="113">
        <v>156.34100000000001</v>
      </c>
      <c r="S13" s="113">
        <v>0</v>
      </c>
      <c r="T13" s="113">
        <v>2901.6759999999999</v>
      </c>
      <c r="U13" s="113">
        <v>0</v>
      </c>
      <c r="V13" s="113">
        <v>426.995</v>
      </c>
      <c r="W13" s="113">
        <v>0</v>
      </c>
      <c r="X13" s="127">
        <v>0</v>
      </c>
    </row>
    <row r="14" spans="1:26" s="38" customFormat="1" x14ac:dyDescent="0.2">
      <c r="A14" s="37" t="s">
        <v>11</v>
      </c>
      <c r="B14" s="106">
        <f t="shared" si="6"/>
        <v>170.93899999999999</v>
      </c>
      <c r="C14" s="113">
        <v>170.93899999999999</v>
      </c>
      <c r="D14" s="113">
        <v>0</v>
      </c>
      <c r="E14" s="113">
        <v>0</v>
      </c>
      <c r="F14" s="113"/>
      <c r="G14" s="106">
        <f t="shared" si="7"/>
        <v>0</v>
      </c>
      <c r="H14" s="113">
        <v>0</v>
      </c>
      <c r="I14" s="113">
        <v>0</v>
      </c>
      <c r="J14" s="113">
        <v>0</v>
      </c>
      <c r="K14"/>
      <c r="L14" s="106">
        <f t="shared" si="8"/>
        <v>235.78299999999999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44.273000000000003</v>
      </c>
      <c r="U14" s="113">
        <v>0</v>
      </c>
      <c r="V14" s="113">
        <v>191.51</v>
      </c>
      <c r="W14" s="113">
        <v>0</v>
      </c>
      <c r="X14" s="127">
        <v>0</v>
      </c>
    </row>
    <row r="15" spans="1:26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6" s="38" customFormat="1" x14ac:dyDescent="0.2">
      <c r="A16" s="37" t="s">
        <v>13</v>
      </c>
      <c r="B16" s="106">
        <f t="shared" si="6"/>
        <v>129.71600000000001</v>
      </c>
      <c r="C16" s="113">
        <v>129.71600000000001</v>
      </c>
      <c r="D16" s="113">
        <v>0</v>
      </c>
      <c r="E16" s="113">
        <v>0</v>
      </c>
      <c r="F16" s="113"/>
      <c r="G16" s="106">
        <f t="shared" si="7"/>
        <v>9097.1549999999988</v>
      </c>
      <c r="H16" s="113">
        <v>9097.1549999999988</v>
      </c>
      <c r="I16" s="113">
        <v>0</v>
      </c>
      <c r="J16" s="113">
        <v>0</v>
      </c>
      <c r="K16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4" s="38" customFormat="1" x14ac:dyDescent="0.2">
      <c r="A17" s="37" t="s">
        <v>14</v>
      </c>
      <c r="B17" s="106">
        <f t="shared" si="6"/>
        <v>136.315</v>
      </c>
      <c r="C17" s="113">
        <v>106.917</v>
      </c>
      <c r="D17" s="113">
        <v>5.9870000000000001</v>
      </c>
      <c r="E17" s="113">
        <v>23.411000000000001</v>
      </c>
      <c r="F17" s="113"/>
      <c r="G17" s="106">
        <f t="shared" si="7"/>
        <v>9.3859999999999992</v>
      </c>
      <c r="H17" s="113">
        <v>9.3859999999999992</v>
      </c>
      <c r="I17" s="113">
        <v>0</v>
      </c>
      <c r="J17" s="113">
        <v>0</v>
      </c>
      <c r="K17"/>
      <c r="L17" s="106">
        <f t="shared" si="8"/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3">
        <v>0</v>
      </c>
      <c r="W17" s="113">
        <v>0</v>
      </c>
      <c r="X17" s="127">
        <v>0</v>
      </c>
    </row>
    <row r="18" spans="1:24" s="38" customFormat="1" x14ac:dyDescent="0.2">
      <c r="A18" s="37" t="s">
        <v>15</v>
      </c>
      <c r="B18" s="106">
        <f t="shared" si="6"/>
        <v>64.218999999999994</v>
      </c>
      <c r="C18" s="113">
        <v>6.5329999999999995</v>
      </c>
      <c r="D18" s="113">
        <v>0</v>
      </c>
      <c r="E18" s="113">
        <v>57.685999999999993</v>
      </c>
      <c r="F18" s="113"/>
      <c r="G18" s="106">
        <f t="shared" si="7"/>
        <v>14107.141000000001</v>
      </c>
      <c r="H18" s="113">
        <v>740.654</v>
      </c>
      <c r="I18" s="113">
        <v>4267.5529999999999</v>
      </c>
      <c r="J18" s="113">
        <v>9098.9340000000011</v>
      </c>
      <c r="K18"/>
      <c r="L18" s="106">
        <f t="shared" si="8"/>
        <v>4153.6559999999999</v>
      </c>
      <c r="M18" s="113">
        <v>0</v>
      </c>
      <c r="N18" s="113">
        <v>904.44100000000003</v>
      </c>
      <c r="O18" s="113">
        <v>0</v>
      </c>
      <c r="P18" s="113">
        <v>0</v>
      </c>
      <c r="Q18" s="113">
        <v>0</v>
      </c>
      <c r="R18" s="113">
        <v>115.452</v>
      </c>
      <c r="S18" s="113">
        <v>0</v>
      </c>
      <c r="T18" s="113">
        <v>1978.9169999999999</v>
      </c>
      <c r="U18" s="113">
        <v>0</v>
      </c>
      <c r="V18" s="113">
        <v>1154.846</v>
      </c>
      <c r="W18" s="113">
        <v>0</v>
      </c>
      <c r="X18" s="127">
        <v>0</v>
      </c>
    </row>
    <row r="19" spans="1:24" s="38" customFormat="1" x14ac:dyDescent="0.2">
      <c r="A19" s="37" t="s">
        <v>16</v>
      </c>
      <c r="B19" s="106">
        <f t="shared" si="6"/>
        <v>124.92999999999999</v>
      </c>
      <c r="C19" s="113">
        <v>0.154</v>
      </c>
      <c r="D19" s="113">
        <v>0</v>
      </c>
      <c r="E19" s="113">
        <v>124.776</v>
      </c>
      <c r="F19" s="113"/>
      <c r="G19" s="106">
        <f t="shared" si="7"/>
        <v>12663.53</v>
      </c>
      <c r="H19" s="113">
        <v>2655.2710000000002</v>
      </c>
      <c r="I19" s="113">
        <v>8065.6309999999994</v>
      </c>
      <c r="J19" s="113">
        <v>1942.6280000000002</v>
      </c>
      <c r="K19"/>
      <c r="L19" s="106">
        <f t="shared" si="8"/>
        <v>4822.6370000000006</v>
      </c>
      <c r="M19" s="113">
        <v>0</v>
      </c>
      <c r="N19" s="113">
        <v>1332.1689999999999</v>
      </c>
      <c r="O19" s="113">
        <v>0</v>
      </c>
      <c r="P19" s="113">
        <v>0</v>
      </c>
      <c r="Q19" s="113">
        <v>0</v>
      </c>
      <c r="R19" s="113">
        <v>21.794</v>
      </c>
      <c r="S19" s="113">
        <v>0</v>
      </c>
      <c r="T19" s="113">
        <v>1178.3589999999999</v>
      </c>
      <c r="U19" s="113">
        <v>0</v>
      </c>
      <c r="V19" s="113">
        <v>2290.3150000000001</v>
      </c>
      <c r="W19" s="113">
        <v>0</v>
      </c>
      <c r="X19" s="127">
        <v>0</v>
      </c>
    </row>
    <row r="20" spans="1:24" s="38" customFormat="1" x14ac:dyDescent="0.2">
      <c r="A20" s="37" t="s">
        <v>17</v>
      </c>
      <c r="B20" s="106">
        <f t="shared" si="6"/>
        <v>237.18099999999998</v>
      </c>
      <c r="C20" s="113">
        <v>109.55</v>
      </c>
      <c r="D20" s="113">
        <v>0.59</v>
      </c>
      <c r="E20" s="113">
        <v>127.041</v>
      </c>
      <c r="F20" s="113"/>
      <c r="G20" s="106">
        <f t="shared" si="7"/>
        <v>6016.6289999999999</v>
      </c>
      <c r="H20" s="113">
        <v>6008.8580000000002</v>
      </c>
      <c r="I20" s="113">
        <v>7.7709999999999999</v>
      </c>
      <c r="J20" s="113">
        <v>0</v>
      </c>
      <c r="K20"/>
      <c r="L20" s="106">
        <f t="shared" si="8"/>
        <v>1935.0660000000003</v>
      </c>
      <c r="M20" s="113">
        <v>0</v>
      </c>
      <c r="N20" s="113">
        <v>121.97800000000001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793.08300000000008</v>
      </c>
      <c r="U20" s="113">
        <v>0</v>
      </c>
      <c r="V20" s="113">
        <v>1020.005</v>
      </c>
      <c r="W20" s="113">
        <v>0</v>
      </c>
      <c r="X20" s="127">
        <v>0</v>
      </c>
    </row>
    <row r="21" spans="1:24" s="38" customFormat="1" x14ac:dyDescent="0.2">
      <c r="A21" s="37" t="s">
        <v>18</v>
      </c>
      <c r="B21" s="106">
        <f t="shared" si="6"/>
        <v>579.51800000000003</v>
      </c>
      <c r="C21" s="113">
        <v>510.56099999999998</v>
      </c>
      <c r="D21" s="113">
        <v>9.4090000000000007</v>
      </c>
      <c r="E21" s="113">
        <v>59.548000000000002</v>
      </c>
      <c r="F21" s="113"/>
      <c r="G21" s="106">
        <f t="shared" si="7"/>
        <v>16757.019</v>
      </c>
      <c r="H21" s="113">
        <v>12675.057000000001</v>
      </c>
      <c r="I21" s="113">
        <v>2018.7160000000001</v>
      </c>
      <c r="J21" s="113">
        <v>2063.2460000000001</v>
      </c>
      <c r="K21"/>
      <c r="L21" s="106">
        <f t="shared" si="8"/>
        <v>1471.5459999999998</v>
      </c>
      <c r="M21" s="113">
        <v>0</v>
      </c>
      <c r="N21" s="113">
        <v>482.86099999999999</v>
      </c>
      <c r="O21" s="113">
        <v>0</v>
      </c>
      <c r="P21" s="113">
        <v>0</v>
      </c>
      <c r="Q21" s="113">
        <v>0</v>
      </c>
      <c r="R21" s="113">
        <v>0</v>
      </c>
      <c r="S21" s="113">
        <v>0</v>
      </c>
      <c r="T21" s="113">
        <v>196.732</v>
      </c>
      <c r="U21" s="113">
        <v>0</v>
      </c>
      <c r="V21" s="113">
        <v>791.95299999999997</v>
      </c>
      <c r="W21" s="113">
        <v>0</v>
      </c>
      <c r="X21" s="127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5762.7089999999998</v>
      </c>
      <c r="H22" s="113">
        <v>5718.13</v>
      </c>
      <c r="I22" s="113">
        <v>44.579000000000001</v>
      </c>
      <c r="J22" s="113">
        <v>0</v>
      </c>
      <c r="K22"/>
      <c r="L22" s="106">
        <f>SUM(M22:X22)</f>
        <v>3692.7560000000003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239.15799999999999</v>
      </c>
      <c r="S22" s="113">
        <v>0</v>
      </c>
      <c r="T22" s="113">
        <v>309.11099999999999</v>
      </c>
      <c r="U22" s="113">
        <v>0</v>
      </c>
      <c r="V22" s="113">
        <v>3144.4870000000001</v>
      </c>
      <c r="W22" s="113">
        <v>0</v>
      </c>
      <c r="X22" s="127">
        <v>0</v>
      </c>
    </row>
    <row r="23" spans="1:24" s="38" customFormat="1" x14ac:dyDescent="0.2">
      <c r="A23" s="37" t="s">
        <v>20</v>
      </c>
      <c r="B23" s="106">
        <f t="shared" si="6"/>
        <v>2130</v>
      </c>
      <c r="C23" s="113">
        <v>1106.989</v>
      </c>
      <c r="D23" s="113">
        <v>272.476</v>
      </c>
      <c r="E23" s="113">
        <v>750.53499999999997</v>
      </c>
      <c r="F23" s="113"/>
      <c r="G23" s="106">
        <f t="shared" si="7"/>
        <v>358.09100000000001</v>
      </c>
      <c r="H23" s="113">
        <v>225.31099999999998</v>
      </c>
      <c r="I23" s="113">
        <v>74.12</v>
      </c>
      <c r="J23" s="113">
        <v>58.66</v>
      </c>
      <c r="K23"/>
      <c r="L23" s="106">
        <f t="shared" si="8"/>
        <v>2845.8939999999998</v>
      </c>
      <c r="M23" s="113">
        <v>0</v>
      </c>
      <c r="N23" s="113">
        <v>1936.4079999999999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909.48599999999999</v>
      </c>
      <c r="W23" s="113">
        <v>0</v>
      </c>
      <c r="X23" s="127">
        <v>0</v>
      </c>
    </row>
    <row r="24" spans="1:24" s="38" customFormat="1" x14ac:dyDescent="0.2">
      <c r="A24" s="37" t="s">
        <v>21</v>
      </c>
      <c r="B24" s="106">
        <f t="shared" si="6"/>
        <v>1580.5070000000001</v>
      </c>
      <c r="C24" s="113">
        <v>0</v>
      </c>
      <c r="D24" s="113">
        <v>0</v>
      </c>
      <c r="E24" s="113">
        <v>1580.5070000000001</v>
      </c>
      <c r="F24" s="113"/>
      <c r="G24" s="106">
        <f t="shared" si="7"/>
        <v>2635.9660000000003</v>
      </c>
      <c r="H24" s="113">
        <v>72.876000000000005</v>
      </c>
      <c r="I24" s="113">
        <v>2185.4870000000001</v>
      </c>
      <c r="J24" s="113">
        <v>377.60300000000001</v>
      </c>
      <c r="K24"/>
      <c r="L24" s="106">
        <f t="shared" si="8"/>
        <v>4116.2370000000001</v>
      </c>
      <c r="M24" s="113">
        <v>12.34</v>
      </c>
      <c r="N24" s="113">
        <v>852.24199999999996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611.30700000000002</v>
      </c>
      <c r="U24" s="113">
        <v>0</v>
      </c>
      <c r="V24" s="113">
        <v>2640.348</v>
      </c>
      <c r="W24" s="113">
        <v>0</v>
      </c>
      <c r="X24" s="127">
        <v>0</v>
      </c>
    </row>
    <row r="25" spans="1:24" s="38" customFormat="1" x14ac:dyDescent="0.2">
      <c r="A25" s="37" t="s">
        <v>22</v>
      </c>
      <c r="B25" s="106">
        <f t="shared" si="6"/>
        <v>614.87400000000002</v>
      </c>
      <c r="C25" s="113">
        <v>606.35799999999995</v>
      </c>
      <c r="D25" s="113">
        <v>3.5169999999999999</v>
      </c>
      <c r="E25" s="113">
        <v>4.9989999999999997</v>
      </c>
      <c r="F25" s="113"/>
      <c r="G25" s="106">
        <f t="shared" si="7"/>
        <v>27943.935000000001</v>
      </c>
      <c r="H25" s="113">
        <v>18869.268</v>
      </c>
      <c r="I25" s="113">
        <v>7817.8069999999998</v>
      </c>
      <c r="J25" s="113">
        <v>1256.8599999999999</v>
      </c>
      <c r="K25"/>
      <c r="L25" s="106">
        <f t="shared" si="8"/>
        <v>275.726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275.726</v>
      </c>
      <c r="U25" s="113">
        <v>0</v>
      </c>
      <c r="V25" s="113">
        <v>0</v>
      </c>
      <c r="W25" s="113">
        <v>0</v>
      </c>
      <c r="X25" s="127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1425.3510000000001</v>
      </c>
      <c r="H26" s="113">
        <v>70.572999999999993</v>
      </c>
      <c r="I26" s="113">
        <v>1335.9580000000001</v>
      </c>
      <c r="J26" s="113">
        <v>18.82</v>
      </c>
      <c r="K26"/>
      <c r="L26" s="106">
        <f t="shared" si="8"/>
        <v>275.88799999999998</v>
      </c>
      <c r="M26" s="113">
        <v>0</v>
      </c>
      <c r="N26" s="113">
        <v>242.35499999999999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6.09</v>
      </c>
      <c r="U26" s="113">
        <v>0</v>
      </c>
      <c r="V26" s="113">
        <v>27.443000000000001</v>
      </c>
      <c r="W26" s="113">
        <v>0</v>
      </c>
      <c r="X26" s="127">
        <v>0</v>
      </c>
    </row>
    <row r="27" spans="1:24" s="38" customFormat="1" x14ac:dyDescent="0.2">
      <c r="A27" s="37" t="s">
        <v>24</v>
      </c>
      <c r="B27" s="106">
        <f t="shared" si="6"/>
        <v>1595.8480000000002</v>
      </c>
      <c r="C27" s="113">
        <v>1319.4970000000001</v>
      </c>
      <c r="D27" s="113">
        <v>94.00800000000001</v>
      </c>
      <c r="E27" s="113">
        <v>182.34300000000002</v>
      </c>
      <c r="F27" s="113"/>
      <c r="G27" s="106">
        <f t="shared" si="7"/>
        <v>978.51400000000001</v>
      </c>
      <c r="H27" s="113">
        <v>0</v>
      </c>
      <c r="I27" s="113">
        <v>69.27000000000001</v>
      </c>
      <c r="J27" s="113">
        <v>909.24400000000003</v>
      </c>
      <c r="K27"/>
      <c r="L27" s="106">
        <f t="shared" si="8"/>
        <v>479.31200000000001</v>
      </c>
      <c r="M27" s="113">
        <v>0</v>
      </c>
      <c r="N27" s="113">
        <v>436.89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42.421999999999997</v>
      </c>
      <c r="W27" s="113">
        <v>0</v>
      </c>
      <c r="X27" s="127">
        <v>0</v>
      </c>
    </row>
    <row r="28" spans="1:24" s="38" customFormat="1" x14ac:dyDescent="0.2">
      <c r="A28" s="37" t="s">
        <v>25</v>
      </c>
      <c r="B28" s="106">
        <f t="shared" si="6"/>
        <v>4.4009999999999998</v>
      </c>
      <c r="C28" s="113">
        <v>4.08</v>
      </c>
      <c r="D28" s="113">
        <v>0</v>
      </c>
      <c r="E28" s="113">
        <v>0.32100000000000001</v>
      </c>
      <c r="F28" s="113"/>
      <c r="G28" s="106">
        <f t="shared" si="7"/>
        <v>1726.0540000000001</v>
      </c>
      <c r="H28" s="113">
        <v>318.43599999999998</v>
      </c>
      <c r="I28" s="113">
        <v>894.47900000000004</v>
      </c>
      <c r="J28" s="113">
        <v>513.13900000000001</v>
      </c>
      <c r="K28"/>
      <c r="L28" s="106">
        <f t="shared" si="8"/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0</v>
      </c>
      <c r="U28" s="113">
        <v>0</v>
      </c>
      <c r="V28" s="113">
        <v>0</v>
      </c>
      <c r="W28" s="113">
        <v>0</v>
      </c>
      <c r="X28" s="127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0</v>
      </c>
      <c r="H29" s="115">
        <v>0</v>
      </c>
      <c r="I29" s="115">
        <v>0</v>
      </c>
      <c r="J29" s="115">
        <v>0</v>
      </c>
      <c r="K29"/>
      <c r="L29" s="109">
        <f t="shared" si="8"/>
        <v>36217.910900158713</v>
      </c>
      <c r="M29" s="115">
        <v>1.234</v>
      </c>
      <c r="N29" s="115">
        <v>683.39329367372875</v>
      </c>
      <c r="O29" s="115">
        <v>0</v>
      </c>
      <c r="P29" s="115">
        <v>0</v>
      </c>
      <c r="Q29" s="115">
        <v>0</v>
      </c>
      <c r="R29" s="115">
        <v>1508.6058415607556</v>
      </c>
      <c r="S29" s="115">
        <v>6.6</v>
      </c>
      <c r="T29" s="98">
        <v>936.01550055193354</v>
      </c>
      <c r="U29" s="115">
        <v>0</v>
      </c>
      <c r="V29" s="115">
        <v>33082.062264372296</v>
      </c>
      <c r="W29" s="115">
        <v>0</v>
      </c>
      <c r="X29" s="128">
        <v>0</v>
      </c>
    </row>
    <row r="30" spans="1:24" s="38" customFormat="1" x14ac:dyDescent="0.2">
      <c r="A30" s="37"/>
      <c r="B30" s="74"/>
      <c r="C30"/>
      <c r="D30" s="47"/>
      <c r="E30" s="47"/>
      <c r="F30"/>
      <c r="G30" s="124"/>
      <c r="H30" s="131"/>
      <c r="I30" s="131"/>
      <c r="J30" s="131"/>
      <c r="K30"/>
      <c r="L30" s="7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/>
      <c r="X30" s="132"/>
    </row>
    <row r="31" spans="1:24" s="38" customFormat="1" x14ac:dyDescent="0.2">
      <c r="A31" s="11" t="s">
        <v>5</v>
      </c>
      <c r="B31" s="106">
        <f>SUM(C31:E31)</f>
        <v>4942.8980000000001</v>
      </c>
      <c r="C31" s="106">
        <f>SUM(C33:C34)</f>
        <v>4723.348</v>
      </c>
      <c r="D31" s="106">
        <f t="shared" ref="D31:E31" si="9">SUM(D33:D34)</f>
        <v>14.277000000000001</v>
      </c>
      <c r="E31" s="106">
        <f t="shared" si="9"/>
        <v>205.273</v>
      </c>
      <c r="F31" s="106"/>
      <c r="G31" s="106">
        <f>SUM(H31:J31)</f>
        <v>44714.17</v>
      </c>
      <c r="H31" s="130">
        <f>SUM(H33:H34)</f>
        <v>35457.472999999998</v>
      </c>
      <c r="I31" s="130">
        <f t="shared" ref="I31:K31" si="10">SUM(I33:I34)</f>
        <v>8989.9749999999985</v>
      </c>
      <c r="J31" s="130">
        <f t="shared" si="10"/>
        <v>266.72199999999998</v>
      </c>
      <c r="K31" s="130">
        <f t="shared" si="10"/>
        <v>0</v>
      </c>
      <c r="L31" s="106">
        <f>SUM(M31:X31)</f>
        <v>19257.000766507954</v>
      </c>
      <c r="M31" s="106">
        <f>SUM(M33:M34)</f>
        <v>0</v>
      </c>
      <c r="N31" s="106">
        <f t="shared" ref="N31:X31" si="11">SUM(N33:N34)</f>
        <v>75.179039659604271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765.83849177257775</v>
      </c>
      <c r="S31" s="106">
        <f t="shared" si="11"/>
        <v>0</v>
      </c>
      <c r="T31" s="106">
        <f t="shared" si="11"/>
        <v>11.612832781400448</v>
      </c>
      <c r="U31" s="106">
        <f t="shared" si="11"/>
        <v>0</v>
      </c>
      <c r="V31" s="106">
        <f t="shared" si="11"/>
        <v>18404.370402294371</v>
      </c>
      <c r="W31" s="106">
        <f t="shared" si="11"/>
        <v>0</v>
      </c>
      <c r="X31" s="106">
        <f t="shared" si="11"/>
        <v>0</v>
      </c>
    </row>
    <row r="32" spans="1:24" s="38" customFormat="1" x14ac:dyDescent="0.2">
      <c r="A32" s="11"/>
      <c r="B32" s="74"/>
      <c r="C32"/>
      <c r="D32" s="47"/>
      <c r="E32" s="47"/>
      <c r="F32"/>
      <c r="G32" s="124"/>
      <c r="H32" s="131"/>
      <c r="I32" s="131"/>
      <c r="J32" s="131"/>
      <c r="K32"/>
      <c r="L32" s="7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/>
      <c r="X32" s="132"/>
    </row>
    <row r="33" spans="1:24" s="38" customFormat="1" x14ac:dyDescent="0.2">
      <c r="A33" s="37" t="s">
        <v>26</v>
      </c>
      <c r="B33" s="106">
        <f t="shared" ref="B33:B34" si="12">SUM(C33:E33)</f>
        <v>2425.2630000000004</v>
      </c>
      <c r="C33" s="113">
        <v>2240.0230000000001</v>
      </c>
      <c r="D33" s="113">
        <v>7.9270000000000005</v>
      </c>
      <c r="E33" s="113">
        <v>177.31299999999999</v>
      </c>
      <c r="F33" s="113"/>
      <c r="G33" s="106">
        <f>SUM(H33:J33)</f>
        <v>11741.346</v>
      </c>
      <c r="H33" s="113">
        <v>4375.4709999999995</v>
      </c>
      <c r="I33" s="113">
        <v>7099.1529999999993</v>
      </c>
      <c r="J33" s="113">
        <v>266.72199999999998</v>
      </c>
      <c r="K33"/>
      <c r="L33" s="106">
        <f>SUM(M33:X33)</f>
        <v>19257.000766507954</v>
      </c>
      <c r="M33" s="113">
        <v>0</v>
      </c>
      <c r="N33" s="113">
        <v>75.179039659604271</v>
      </c>
      <c r="O33" s="113">
        <v>0</v>
      </c>
      <c r="P33" s="113">
        <v>0</v>
      </c>
      <c r="Q33" s="113">
        <v>0</v>
      </c>
      <c r="R33" s="113">
        <v>765.83849177257775</v>
      </c>
      <c r="S33" s="113">
        <v>0</v>
      </c>
      <c r="T33" s="113">
        <v>11.612832781400448</v>
      </c>
      <c r="U33" s="113">
        <v>0</v>
      </c>
      <c r="V33" s="113">
        <v>18404.370402294371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2"/>
        <v>2517.6349999999998</v>
      </c>
      <c r="C34" s="113">
        <v>2483.3249999999998</v>
      </c>
      <c r="D34" s="113">
        <v>6.35</v>
      </c>
      <c r="E34" s="113">
        <v>27.96</v>
      </c>
      <c r="F34" s="113"/>
      <c r="G34" s="106">
        <f t="shared" ref="G34" si="13">SUM(H34:J34)</f>
        <v>32972.824000000001</v>
      </c>
      <c r="H34" s="113">
        <v>31082.002</v>
      </c>
      <c r="I34" s="113">
        <v>1890.8219999999999</v>
      </c>
      <c r="J34" s="113">
        <v>0</v>
      </c>
      <c r="K34"/>
      <c r="L34" s="106">
        <f>SUM(M34:X34)</f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0</v>
      </c>
      <c r="W34" s="113">
        <v>0</v>
      </c>
      <c r="X34" s="127">
        <v>0</v>
      </c>
    </row>
    <row r="35" spans="1:24" s="38" customFormat="1" x14ac:dyDescent="0.2">
      <c r="A35" s="2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</row>
    <row r="36" spans="1:24" x14ac:dyDescent="0.2">
      <c r="A36" s="1" t="s">
        <v>45</v>
      </c>
    </row>
    <row r="37" spans="1:24" x14ac:dyDescent="0.2">
      <c r="C37" s="36"/>
      <c r="D37" s="36"/>
      <c r="E37" s="36"/>
    </row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37"/>
  <sheetViews>
    <sheetView showGridLines="0" topLeftCell="A4" workbookViewId="0">
      <selection activeCell="A8" sqref="A8"/>
    </sheetView>
  </sheetViews>
  <sheetFormatPr baseColWidth="10" defaultRowHeight="12" x14ac:dyDescent="0.2"/>
  <cols>
    <col min="1" max="1" width="16.109375" customWidth="1"/>
    <col min="2" max="5" width="8.6640625" customWidth="1"/>
    <col min="6" max="6" width="1.109375" customWidth="1"/>
    <col min="7" max="9" width="9" customWidth="1"/>
    <col min="10" max="10" width="8.33203125" customWidth="1"/>
    <col min="11" max="11" width="0.77734375" customWidth="1"/>
    <col min="12" max="24" width="8.33203125" customWidth="1"/>
    <col min="26" max="26" width="11.77734375" bestFit="1" customWidth="1"/>
  </cols>
  <sheetData>
    <row r="1" spans="1:26" x14ac:dyDescent="0.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6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6" ht="12.75" customHeigh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49"/>
      <c r="N3" s="49"/>
      <c r="O3" s="49"/>
      <c r="P3" s="2"/>
      <c r="Q3" s="50"/>
      <c r="R3" s="54"/>
      <c r="S3" s="49"/>
      <c r="T3" s="49"/>
      <c r="U3" s="50"/>
      <c r="V3" s="49"/>
      <c r="W3" s="49"/>
      <c r="X3" s="50"/>
    </row>
    <row r="4" spans="1:26" x14ac:dyDescent="0.2">
      <c r="A4" s="5"/>
      <c r="B4" s="141" t="s">
        <v>6</v>
      </c>
      <c r="C4" s="141"/>
      <c r="D4" s="141"/>
      <c r="E4" s="141"/>
      <c r="F4" s="6"/>
      <c r="G4" s="141" t="s">
        <v>7</v>
      </c>
      <c r="H4" s="141"/>
      <c r="I4" s="141"/>
      <c r="J4" s="141"/>
      <c r="K4" s="6"/>
      <c r="L4" s="141" t="s">
        <v>37</v>
      </c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6" x14ac:dyDescent="0.2">
      <c r="A5" s="7"/>
      <c r="B5" s="119"/>
      <c r="C5" s="117" t="s">
        <v>28</v>
      </c>
      <c r="D5" s="118" t="s">
        <v>30</v>
      </c>
      <c r="E5" s="118" t="s">
        <v>31</v>
      </c>
      <c r="F5" s="116"/>
      <c r="G5" s="116"/>
      <c r="H5" s="116"/>
      <c r="I5" s="116"/>
      <c r="J5" s="119"/>
      <c r="K5" s="119"/>
      <c r="L5" s="119"/>
      <c r="M5" s="119" t="s">
        <v>38</v>
      </c>
      <c r="N5" s="119" t="s">
        <v>38</v>
      </c>
      <c r="O5" s="119" t="s">
        <v>39</v>
      </c>
      <c r="P5" s="119" t="s">
        <v>39</v>
      </c>
      <c r="Q5" s="119" t="s">
        <v>40</v>
      </c>
      <c r="R5" s="119" t="s">
        <v>40</v>
      </c>
      <c r="S5" s="119" t="s">
        <v>41</v>
      </c>
      <c r="T5" s="119" t="s">
        <v>41</v>
      </c>
      <c r="U5" s="119" t="s">
        <v>42</v>
      </c>
      <c r="V5" s="119" t="s">
        <v>42</v>
      </c>
      <c r="W5" s="119" t="s">
        <v>43</v>
      </c>
      <c r="X5" s="122" t="s">
        <v>43</v>
      </c>
    </row>
    <row r="6" spans="1:26" x14ac:dyDescent="0.2">
      <c r="A6" s="9" t="s">
        <v>1</v>
      </c>
      <c r="B6" s="121" t="s">
        <v>0</v>
      </c>
      <c r="C6" s="120" t="s">
        <v>29</v>
      </c>
      <c r="D6" s="120" t="s">
        <v>29</v>
      </c>
      <c r="E6" s="120" t="s">
        <v>32</v>
      </c>
      <c r="F6" s="121"/>
      <c r="G6" s="121" t="s">
        <v>0</v>
      </c>
      <c r="H6" s="121" t="s">
        <v>2</v>
      </c>
      <c r="I6" s="121" t="s">
        <v>3</v>
      </c>
      <c r="J6" s="120" t="s">
        <v>8</v>
      </c>
      <c r="K6" s="120"/>
      <c r="L6" s="121" t="s">
        <v>0</v>
      </c>
      <c r="M6" s="121" t="s">
        <v>44</v>
      </c>
      <c r="N6" s="121" t="s">
        <v>29</v>
      </c>
      <c r="O6" s="121" t="s">
        <v>44</v>
      </c>
      <c r="P6" s="121" t="s">
        <v>29</v>
      </c>
      <c r="Q6" s="121" t="s">
        <v>44</v>
      </c>
      <c r="R6" s="121" t="s">
        <v>29</v>
      </c>
      <c r="S6" s="121" t="s">
        <v>44</v>
      </c>
      <c r="T6" s="121" t="s">
        <v>29</v>
      </c>
      <c r="U6" s="121" t="s">
        <v>44</v>
      </c>
      <c r="V6" s="121" t="s">
        <v>29</v>
      </c>
      <c r="W6" s="121" t="s">
        <v>44</v>
      </c>
      <c r="X6" s="123" t="s">
        <v>29</v>
      </c>
    </row>
    <row r="7" spans="1:26" s="38" customForma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  <c r="Z7" s="94"/>
    </row>
    <row r="8" spans="1:26" s="38" customFormat="1" x14ac:dyDescent="0.2">
      <c r="A8" s="11" t="s">
        <v>53</v>
      </c>
      <c r="B8" s="106">
        <f>SUM(C8:E8)</f>
        <v>12666.494999999999</v>
      </c>
      <c r="C8" s="106">
        <f>C10+C31</f>
        <v>9408.8279999999995</v>
      </c>
      <c r="D8" s="106">
        <f t="shared" ref="D8:E8" si="0">D10+D31</f>
        <v>628.399</v>
      </c>
      <c r="E8" s="106">
        <f t="shared" si="0"/>
        <v>2629.268</v>
      </c>
      <c r="F8"/>
      <c r="G8" s="106">
        <f>SUM(H8:J8)</f>
        <v>161659.935</v>
      </c>
      <c r="H8" s="106">
        <f>H10+H31</f>
        <v>97077.281999999992</v>
      </c>
      <c r="I8" s="106">
        <f t="shared" ref="I8:J8" si="1">I10+I31</f>
        <v>44828.224999999999</v>
      </c>
      <c r="J8" s="106">
        <f t="shared" si="1"/>
        <v>19754.428000000004</v>
      </c>
      <c r="K8" s="106"/>
      <c r="L8" s="106">
        <f>SUM(M8:X8)</f>
        <v>78444.314333333328</v>
      </c>
      <c r="M8" s="106">
        <f>M10+M31</f>
        <v>0</v>
      </c>
      <c r="N8" s="106">
        <f>N10+N31</f>
        <v>7085.6636666666654</v>
      </c>
      <c r="O8" s="106">
        <f t="shared" ref="O8:X8" si="2">O10+O31</f>
        <v>0</v>
      </c>
      <c r="P8" s="106">
        <f t="shared" si="2"/>
        <v>0</v>
      </c>
      <c r="Q8" s="106">
        <f t="shared" si="2"/>
        <v>0</v>
      </c>
      <c r="R8" s="106">
        <f t="shared" si="2"/>
        <v>1942.1226666666664</v>
      </c>
      <c r="S8" s="106">
        <f t="shared" si="2"/>
        <v>11.99</v>
      </c>
      <c r="T8" s="106">
        <f t="shared" si="2"/>
        <v>9699.2536666666656</v>
      </c>
      <c r="U8" s="106">
        <f t="shared" si="2"/>
        <v>16.762</v>
      </c>
      <c r="V8" s="106">
        <f t="shared" si="2"/>
        <v>59688.522333333334</v>
      </c>
      <c r="W8" s="106">
        <f t="shared" si="2"/>
        <v>0</v>
      </c>
      <c r="X8" s="107">
        <f t="shared" si="2"/>
        <v>0</v>
      </c>
    </row>
    <row r="9" spans="1:26" s="38" customFormat="1" x14ac:dyDescent="0.2">
      <c r="A9" s="11"/>
      <c r="B9" s="124"/>
      <c r="C9" s="125"/>
      <c r="D9" s="125"/>
      <c r="E9" s="125"/>
      <c r="F9"/>
      <c r="G9" s="74"/>
      <c r="H9"/>
      <c r="I9"/>
      <c r="J9"/>
      <c r="K9"/>
      <c r="L9" s="74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26"/>
    </row>
    <row r="10" spans="1:26" s="38" customFormat="1" x14ac:dyDescent="0.2">
      <c r="A10" s="11" t="s">
        <v>4</v>
      </c>
      <c r="B10" s="106">
        <f>SUM(C10:E10)</f>
        <v>8173.4689999999991</v>
      </c>
      <c r="C10" s="109">
        <f>SUM(C12:C29)</f>
        <v>5051.8079999999991</v>
      </c>
      <c r="D10" s="109">
        <f t="shared" ref="D10:E10" si="3">SUM(D12:D29)</f>
        <v>601.92700000000002</v>
      </c>
      <c r="E10" s="109">
        <f t="shared" si="3"/>
        <v>2519.7339999999999</v>
      </c>
      <c r="F10"/>
      <c r="G10" s="106">
        <f>SUM(H10:J10)</f>
        <v>123365.606</v>
      </c>
      <c r="H10" s="109">
        <f>SUM(H12:H29)</f>
        <v>65987.051999999996</v>
      </c>
      <c r="I10" s="109">
        <f t="shared" ref="I10:J10" si="4">SUM(I12:I29)</f>
        <v>37916.964999999997</v>
      </c>
      <c r="J10" s="109">
        <f t="shared" si="4"/>
        <v>19461.589000000004</v>
      </c>
      <c r="K10"/>
      <c r="L10" s="109">
        <f>SUM(M10:X10)</f>
        <v>61894.706294515534</v>
      </c>
      <c r="M10" s="109">
        <f>SUM(M12:M29)</f>
        <v>0</v>
      </c>
      <c r="N10" s="109">
        <f>SUM(N12:N29)</f>
        <v>7060.965571806797</v>
      </c>
      <c r="O10" s="109">
        <f t="shared" ref="O10:X10" si="5">SUM(O12:O29)</f>
        <v>0</v>
      </c>
      <c r="P10" s="109">
        <f t="shared" si="5"/>
        <v>0</v>
      </c>
      <c r="Q10" s="109">
        <f t="shared" si="5"/>
        <v>0</v>
      </c>
      <c r="R10" s="109">
        <f t="shared" si="5"/>
        <v>1675.2316468603181</v>
      </c>
      <c r="S10" s="109">
        <f t="shared" si="5"/>
        <v>11.99</v>
      </c>
      <c r="T10" s="109">
        <f t="shared" si="5"/>
        <v>9681.4786760403767</v>
      </c>
      <c r="U10" s="109">
        <f t="shared" si="5"/>
        <v>0</v>
      </c>
      <c r="V10" s="109">
        <f t="shared" si="5"/>
        <v>43465.040399808044</v>
      </c>
      <c r="W10" s="109">
        <f t="shared" si="5"/>
        <v>0</v>
      </c>
      <c r="X10" s="110">
        <f t="shared" si="5"/>
        <v>0</v>
      </c>
    </row>
    <row r="11" spans="1:26" s="38" customFormat="1" x14ac:dyDescent="0.2">
      <c r="A11" s="11"/>
      <c r="B11" s="74"/>
      <c r="C11"/>
      <c r="D11"/>
      <c r="E11"/>
      <c r="F11"/>
      <c r="G11" s="124"/>
      <c r="H11"/>
      <c r="I11"/>
      <c r="J11"/>
      <c r="K11"/>
      <c r="L11" s="7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126"/>
    </row>
    <row r="12" spans="1:26" s="38" customFormat="1" x14ac:dyDescent="0.2">
      <c r="A12" s="37" t="s">
        <v>9</v>
      </c>
      <c r="B12" s="106">
        <f>SUM(C12:E12)</f>
        <v>869.54399999999998</v>
      </c>
      <c r="C12" s="113">
        <v>543.00400000000002</v>
      </c>
      <c r="D12" s="113">
        <v>96.548000000000002</v>
      </c>
      <c r="E12" s="113">
        <v>229.99199999999996</v>
      </c>
      <c r="F12" s="113"/>
      <c r="G12" s="106">
        <f>SUM(H12:J12)</f>
        <v>18948.789999999997</v>
      </c>
      <c r="H12" s="113">
        <v>5476.4319999999998</v>
      </c>
      <c r="I12" s="113">
        <v>13023.328</v>
      </c>
      <c r="J12" s="113">
        <v>449.03</v>
      </c>
      <c r="K12"/>
      <c r="L12" s="106">
        <f>SUM(M12:X12)</f>
        <v>1170.4179999999999</v>
      </c>
      <c r="M12" s="113">
        <v>0</v>
      </c>
      <c r="N12" s="113">
        <v>758.46799999999996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170.96800000000002</v>
      </c>
      <c r="U12" s="113">
        <v>0</v>
      </c>
      <c r="V12" s="113">
        <v>240.982</v>
      </c>
      <c r="W12" s="113">
        <v>0</v>
      </c>
      <c r="X12" s="127">
        <v>0</v>
      </c>
    </row>
    <row r="13" spans="1:26" s="38" customFormat="1" x14ac:dyDescent="0.2">
      <c r="A13" s="37" t="s">
        <v>10</v>
      </c>
      <c r="B13" s="106">
        <f t="shared" ref="B13:B29" si="6">SUM(C13:E13)</f>
        <v>0</v>
      </c>
      <c r="C13" s="113">
        <v>0</v>
      </c>
      <c r="D13" s="113">
        <v>0</v>
      </c>
      <c r="E13" s="113">
        <v>0</v>
      </c>
      <c r="F13" s="113"/>
      <c r="G13" s="106">
        <f t="shared" ref="G13:G29" si="7">SUM(H13:J13)</f>
        <v>10704.532999999999</v>
      </c>
      <c r="H13" s="113">
        <v>9961.9529999999995</v>
      </c>
      <c r="I13" s="113">
        <v>430.72699999999998</v>
      </c>
      <c r="J13" s="113">
        <v>311.85300000000001</v>
      </c>
      <c r="K13"/>
      <c r="L13" s="106">
        <f t="shared" ref="L13:L29" si="8">SUM(M13:X13)</f>
        <v>3158.779</v>
      </c>
      <c r="M13" s="113">
        <v>0</v>
      </c>
      <c r="N13" s="113">
        <v>74.564999999999998</v>
      </c>
      <c r="O13" s="113">
        <v>0</v>
      </c>
      <c r="P13" s="113">
        <v>0</v>
      </c>
      <c r="Q13" s="113">
        <v>0</v>
      </c>
      <c r="R13" s="113">
        <v>126.82</v>
      </c>
      <c r="S13" s="113">
        <v>0</v>
      </c>
      <c r="T13" s="113">
        <v>2624.3560000000002</v>
      </c>
      <c r="U13" s="113">
        <v>0</v>
      </c>
      <c r="V13" s="113">
        <v>333.03800000000001</v>
      </c>
      <c r="W13" s="113">
        <v>0</v>
      </c>
      <c r="X13" s="127">
        <v>0</v>
      </c>
    </row>
    <row r="14" spans="1:26" s="38" customFormat="1" x14ac:dyDescent="0.2">
      <c r="A14" s="37" t="s">
        <v>11</v>
      </c>
      <c r="B14" s="106">
        <f t="shared" si="6"/>
        <v>120.19499999999999</v>
      </c>
      <c r="C14" s="113">
        <v>120.19499999999999</v>
      </c>
      <c r="D14" s="113">
        <v>0</v>
      </c>
      <c r="E14" s="113">
        <v>0</v>
      </c>
      <c r="F14" s="113"/>
      <c r="G14" s="106">
        <f t="shared" si="7"/>
        <v>0</v>
      </c>
      <c r="H14" s="113">
        <v>0</v>
      </c>
      <c r="I14" s="113">
        <v>0</v>
      </c>
      <c r="J14" s="113">
        <v>0</v>
      </c>
      <c r="K14"/>
      <c r="L14" s="106">
        <f t="shared" si="8"/>
        <v>121.83600000000001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23.981000000000002</v>
      </c>
      <c r="U14" s="113">
        <v>0</v>
      </c>
      <c r="V14" s="113">
        <v>97.855000000000004</v>
      </c>
      <c r="W14" s="113">
        <v>0</v>
      </c>
      <c r="X14" s="127">
        <v>0</v>
      </c>
    </row>
    <row r="15" spans="1:26" s="38" customFormat="1" x14ac:dyDescent="0.2">
      <c r="A15" s="37" t="s">
        <v>12</v>
      </c>
      <c r="B15" s="106">
        <f t="shared" si="6"/>
        <v>0</v>
      </c>
      <c r="C15" s="113">
        <v>0</v>
      </c>
      <c r="D15" s="113">
        <v>0</v>
      </c>
      <c r="E15" s="113">
        <v>0</v>
      </c>
      <c r="F15" s="113"/>
      <c r="G15" s="106">
        <f t="shared" si="7"/>
        <v>0</v>
      </c>
      <c r="H15" s="113">
        <v>0</v>
      </c>
      <c r="I15" s="113">
        <v>0</v>
      </c>
      <c r="J15" s="113">
        <v>0</v>
      </c>
      <c r="K15"/>
      <c r="L15" s="106">
        <f t="shared" si="8"/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27">
        <v>0</v>
      </c>
    </row>
    <row r="16" spans="1:26" s="38" customFormat="1" x14ac:dyDescent="0.2">
      <c r="A16" s="37" t="s">
        <v>13</v>
      </c>
      <c r="B16" s="106">
        <f t="shared" si="6"/>
        <v>209.70099999999999</v>
      </c>
      <c r="C16" s="113">
        <v>209.70099999999999</v>
      </c>
      <c r="D16" s="113">
        <v>0</v>
      </c>
      <c r="E16" s="113">
        <v>0</v>
      </c>
      <c r="F16" s="113"/>
      <c r="G16" s="106">
        <f t="shared" si="7"/>
        <v>7793.3869999999997</v>
      </c>
      <c r="H16" s="113">
        <v>7793.3869999999997</v>
      </c>
      <c r="I16" s="113">
        <v>0</v>
      </c>
      <c r="J16" s="113">
        <v>0</v>
      </c>
      <c r="K16"/>
      <c r="L16" s="106">
        <f t="shared" si="8"/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3">
        <v>0</v>
      </c>
      <c r="W16" s="113">
        <v>0</v>
      </c>
      <c r="X16" s="127">
        <v>0</v>
      </c>
    </row>
    <row r="17" spans="1:24" s="38" customFormat="1" x14ac:dyDescent="0.2">
      <c r="A17" s="37" t="s">
        <v>14</v>
      </c>
      <c r="B17" s="106">
        <f t="shared" si="6"/>
        <v>169.69500000000002</v>
      </c>
      <c r="C17" s="113">
        <v>132.58600000000001</v>
      </c>
      <c r="D17" s="113">
        <v>2.4820000000000002</v>
      </c>
      <c r="E17" s="113">
        <v>34.627000000000002</v>
      </c>
      <c r="F17" s="113"/>
      <c r="G17" s="106">
        <f t="shared" si="7"/>
        <v>1.74</v>
      </c>
      <c r="H17" s="113">
        <v>1.74</v>
      </c>
      <c r="I17" s="113">
        <v>0</v>
      </c>
      <c r="J17" s="113">
        <v>0</v>
      </c>
      <c r="K17"/>
      <c r="L17" s="106">
        <f t="shared" si="8"/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3">
        <v>0</v>
      </c>
      <c r="W17" s="113">
        <v>0</v>
      </c>
      <c r="X17" s="127">
        <v>0</v>
      </c>
    </row>
    <row r="18" spans="1:24" s="38" customFormat="1" x14ac:dyDescent="0.2">
      <c r="A18" s="37" t="s">
        <v>15</v>
      </c>
      <c r="B18" s="106">
        <f t="shared" si="6"/>
        <v>84.28</v>
      </c>
      <c r="C18" s="113">
        <v>19.241</v>
      </c>
      <c r="D18" s="113">
        <v>0</v>
      </c>
      <c r="E18" s="113">
        <v>65.039000000000001</v>
      </c>
      <c r="F18" s="113"/>
      <c r="G18" s="106">
        <f t="shared" si="7"/>
        <v>18504.435000000001</v>
      </c>
      <c r="H18" s="113">
        <v>1353.5430000000001</v>
      </c>
      <c r="I18" s="113">
        <v>4436.2609999999995</v>
      </c>
      <c r="J18" s="113">
        <v>12714.631000000001</v>
      </c>
      <c r="K18"/>
      <c r="L18" s="106">
        <f t="shared" si="8"/>
        <v>4423.3860000000004</v>
      </c>
      <c r="M18" s="113">
        <v>0</v>
      </c>
      <c r="N18" s="113">
        <v>806.12599999999998</v>
      </c>
      <c r="O18" s="113">
        <v>0</v>
      </c>
      <c r="P18" s="113">
        <v>0</v>
      </c>
      <c r="Q18" s="113">
        <v>0</v>
      </c>
      <c r="R18" s="113">
        <v>187.17600000000002</v>
      </c>
      <c r="S18" s="113">
        <v>0</v>
      </c>
      <c r="T18" s="113">
        <v>2328.2200000000003</v>
      </c>
      <c r="U18" s="113">
        <v>0</v>
      </c>
      <c r="V18" s="113">
        <v>1101.864</v>
      </c>
      <c r="W18" s="113">
        <v>0</v>
      </c>
      <c r="X18" s="127">
        <v>0</v>
      </c>
    </row>
    <row r="19" spans="1:24" s="38" customFormat="1" x14ac:dyDescent="0.2">
      <c r="A19" s="37" t="s">
        <v>16</v>
      </c>
      <c r="B19" s="106">
        <f t="shared" si="6"/>
        <v>149.79499999999999</v>
      </c>
      <c r="C19" s="113">
        <v>0</v>
      </c>
      <c r="D19" s="113">
        <v>0</v>
      </c>
      <c r="E19" s="113">
        <v>149.79499999999999</v>
      </c>
      <c r="F19" s="113"/>
      <c r="G19" s="106">
        <f t="shared" si="7"/>
        <v>17343.498</v>
      </c>
      <c r="H19" s="113">
        <v>7949.2780000000002</v>
      </c>
      <c r="I19" s="113">
        <v>7313.2549999999992</v>
      </c>
      <c r="J19" s="113">
        <v>2080.9650000000001</v>
      </c>
      <c r="K19"/>
      <c r="L19" s="106">
        <f t="shared" si="8"/>
        <v>4579.1080000000002</v>
      </c>
      <c r="M19" s="113">
        <v>0</v>
      </c>
      <c r="N19" s="113">
        <v>1095.297</v>
      </c>
      <c r="O19" s="113">
        <v>0</v>
      </c>
      <c r="P19" s="113">
        <v>0</v>
      </c>
      <c r="Q19" s="113">
        <v>0</v>
      </c>
      <c r="R19" s="113">
        <v>27.997999999999998</v>
      </c>
      <c r="S19" s="113">
        <v>0</v>
      </c>
      <c r="T19" s="113">
        <v>1106.8579999999999</v>
      </c>
      <c r="U19" s="113">
        <v>0</v>
      </c>
      <c r="V19" s="113">
        <v>2348.9549999999999</v>
      </c>
      <c r="W19" s="113">
        <v>0</v>
      </c>
      <c r="X19" s="127">
        <v>0</v>
      </c>
    </row>
    <row r="20" spans="1:24" s="38" customFormat="1" x14ac:dyDescent="0.2">
      <c r="A20" s="37" t="s">
        <v>17</v>
      </c>
      <c r="B20" s="106">
        <f t="shared" si="6"/>
        <v>141.85599999999999</v>
      </c>
      <c r="C20" s="113">
        <v>68.465999999999994</v>
      </c>
      <c r="D20" s="113">
        <v>1.69</v>
      </c>
      <c r="E20" s="113">
        <v>71.7</v>
      </c>
      <c r="F20" s="113"/>
      <c r="G20" s="106">
        <f t="shared" si="7"/>
        <v>7785.628999999999</v>
      </c>
      <c r="H20" s="113">
        <v>7767.1579999999994</v>
      </c>
      <c r="I20" s="113">
        <v>18.471</v>
      </c>
      <c r="J20" s="113">
        <v>0</v>
      </c>
      <c r="K20"/>
      <c r="L20" s="106">
        <f t="shared" si="8"/>
        <v>1966.0699999999997</v>
      </c>
      <c r="M20" s="113">
        <v>0</v>
      </c>
      <c r="N20" s="113">
        <v>68.513000000000005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1095.7579999999998</v>
      </c>
      <c r="U20" s="113">
        <v>0</v>
      </c>
      <c r="V20" s="113">
        <v>801.79899999999998</v>
      </c>
      <c r="W20" s="113">
        <v>0</v>
      </c>
      <c r="X20" s="127">
        <v>0</v>
      </c>
    </row>
    <row r="21" spans="1:24" s="38" customFormat="1" x14ac:dyDescent="0.2">
      <c r="A21" s="37" t="s">
        <v>18</v>
      </c>
      <c r="B21" s="106">
        <f t="shared" si="6"/>
        <v>641.74900000000002</v>
      </c>
      <c r="C21" s="113">
        <v>488.351</v>
      </c>
      <c r="D21" s="113">
        <v>8.5869999999999997</v>
      </c>
      <c r="E21" s="113">
        <v>144.81100000000001</v>
      </c>
      <c r="F21" s="113"/>
      <c r="G21" s="106">
        <f t="shared" si="7"/>
        <v>14295.560000000001</v>
      </c>
      <c r="H21" s="113">
        <v>10535.307000000001</v>
      </c>
      <c r="I21" s="113">
        <v>2285.3380000000002</v>
      </c>
      <c r="J21" s="113">
        <v>1474.915</v>
      </c>
      <c r="K21"/>
      <c r="L21" s="106">
        <f t="shared" si="8"/>
        <v>1545.498</v>
      </c>
      <c r="M21" s="113">
        <v>0</v>
      </c>
      <c r="N21" s="113">
        <v>504.77</v>
      </c>
      <c r="O21" s="113">
        <v>0</v>
      </c>
      <c r="P21" s="113">
        <v>0</v>
      </c>
      <c r="Q21" s="113">
        <v>0</v>
      </c>
      <c r="R21" s="113">
        <v>0</v>
      </c>
      <c r="S21" s="113">
        <v>10.9</v>
      </c>
      <c r="T21" s="113">
        <v>255.316</v>
      </c>
      <c r="U21" s="113">
        <v>0</v>
      </c>
      <c r="V21" s="113">
        <v>774.51199999999994</v>
      </c>
      <c r="W21" s="113">
        <v>0</v>
      </c>
      <c r="X21" s="127">
        <v>0</v>
      </c>
    </row>
    <row r="22" spans="1:24" s="38" customFormat="1" x14ac:dyDescent="0.2">
      <c r="A22" s="37" t="s">
        <v>19</v>
      </c>
      <c r="B22" s="106">
        <f t="shared" si="6"/>
        <v>0</v>
      </c>
      <c r="C22" s="113">
        <v>0</v>
      </c>
      <c r="D22" s="113">
        <v>0</v>
      </c>
      <c r="E22" s="113">
        <v>0</v>
      </c>
      <c r="F22" s="113"/>
      <c r="G22" s="106">
        <f t="shared" si="7"/>
        <v>4237.2860000000001</v>
      </c>
      <c r="H22" s="113">
        <v>4115.3050000000003</v>
      </c>
      <c r="I22" s="113">
        <v>121.98099999999999</v>
      </c>
      <c r="J22" s="113">
        <v>0</v>
      </c>
      <c r="K22"/>
      <c r="L22" s="106">
        <f>SUM(M22:X22)</f>
        <v>3945.0370000000003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340.995</v>
      </c>
      <c r="S22" s="113">
        <v>0</v>
      </c>
      <c r="T22" s="113">
        <v>399.32099999999997</v>
      </c>
      <c r="U22" s="113">
        <v>0</v>
      </c>
      <c r="V22" s="113">
        <v>3204.721</v>
      </c>
      <c r="W22" s="113">
        <v>0</v>
      </c>
      <c r="X22" s="127">
        <v>0</v>
      </c>
    </row>
    <row r="23" spans="1:24" s="38" customFormat="1" x14ac:dyDescent="0.2">
      <c r="A23" s="37" t="s">
        <v>20</v>
      </c>
      <c r="B23" s="106">
        <f t="shared" si="6"/>
        <v>2099.9989999999998</v>
      </c>
      <c r="C23" s="113">
        <v>1516</v>
      </c>
      <c r="D23" s="113">
        <v>309</v>
      </c>
      <c r="E23" s="113">
        <v>274.99900000000002</v>
      </c>
      <c r="F23" s="113"/>
      <c r="G23" s="106">
        <f t="shared" si="7"/>
        <v>501.31599999999997</v>
      </c>
      <c r="H23" s="113">
        <v>245.75200000000001</v>
      </c>
      <c r="I23" s="113">
        <v>237.43799999999999</v>
      </c>
      <c r="J23" s="113">
        <v>18.126000000000001</v>
      </c>
      <c r="K23"/>
      <c r="L23" s="106">
        <f t="shared" si="8"/>
        <v>2597.4209999999998</v>
      </c>
      <c r="M23" s="113">
        <v>0</v>
      </c>
      <c r="N23" s="113">
        <v>1875.0929999999998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722.32799999999997</v>
      </c>
      <c r="W23" s="113">
        <v>0</v>
      </c>
      <c r="X23" s="127">
        <v>0</v>
      </c>
    </row>
    <row r="24" spans="1:24" s="38" customFormat="1" x14ac:dyDescent="0.2">
      <c r="A24" s="37" t="s">
        <v>21</v>
      </c>
      <c r="B24" s="106">
        <f t="shared" si="6"/>
        <v>1265.79</v>
      </c>
      <c r="C24" s="113">
        <v>1.24</v>
      </c>
      <c r="D24" s="113">
        <v>0</v>
      </c>
      <c r="E24" s="113">
        <v>1264.55</v>
      </c>
      <c r="F24" s="113"/>
      <c r="G24" s="106">
        <f t="shared" si="7"/>
        <v>2685.1749999999997</v>
      </c>
      <c r="H24" s="113">
        <v>327.60199999999998</v>
      </c>
      <c r="I24" s="113">
        <v>2010.674</v>
      </c>
      <c r="J24" s="113">
        <v>346.899</v>
      </c>
      <c r="K24"/>
      <c r="L24" s="106">
        <f t="shared" si="8"/>
        <v>3827.6590000000001</v>
      </c>
      <c r="M24" s="113">
        <v>0</v>
      </c>
      <c r="N24" s="113">
        <v>680.22199999999998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488.28199999999998</v>
      </c>
      <c r="U24" s="113">
        <v>0</v>
      </c>
      <c r="V24" s="113">
        <v>2659.1550000000002</v>
      </c>
      <c r="W24" s="113">
        <v>0</v>
      </c>
      <c r="X24" s="127">
        <v>0</v>
      </c>
    </row>
    <row r="25" spans="1:24" s="38" customFormat="1" x14ac:dyDescent="0.2">
      <c r="A25" s="37" t="s">
        <v>22</v>
      </c>
      <c r="B25" s="106">
        <f t="shared" si="6"/>
        <v>465.267</v>
      </c>
      <c r="C25" s="113">
        <v>456.11799999999999</v>
      </c>
      <c r="D25" s="113">
        <v>4.7530000000000001</v>
      </c>
      <c r="E25" s="113">
        <v>4.3959999999999999</v>
      </c>
      <c r="F25" s="113"/>
      <c r="G25" s="106">
        <f t="shared" si="7"/>
        <v>16221.708000000001</v>
      </c>
      <c r="H25" s="113">
        <v>9716.1869999999999</v>
      </c>
      <c r="I25" s="113">
        <v>5793.5829999999996</v>
      </c>
      <c r="J25" s="113">
        <v>711.93799999999999</v>
      </c>
      <c r="K25"/>
      <c r="L25" s="106">
        <f t="shared" si="8"/>
        <v>293.47199999999998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293.47199999999998</v>
      </c>
      <c r="U25" s="113">
        <v>0</v>
      </c>
      <c r="V25" s="113">
        <v>0</v>
      </c>
      <c r="W25" s="113">
        <v>0</v>
      </c>
      <c r="X25" s="127">
        <v>0</v>
      </c>
    </row>
    <row r="26" spans="1:24" s="38" customFormat="1" x14ac:dyDescent="0.2">
      <c r="A26" s="37" t="s">
        <v>23</v>
      </c>
      <c r="B26" s="106">
        <f t="shared" si="6"/>
        <v>0</v>
      </c>
      <c r="C26" s="113">
        <v>0</v>
      </c>
      <c r="D26" s="113">
        <v>0</v>
      </c>
      <c r="E26" s="113">
        <v>0</v>
      </c>
      <c r="F26" s="113"/>
      <c r="G26" s="106">
        <f t="shared" si="7"/>
        <v>1504.625</v>
      </c>
      <c r="H26" s="113">
        <v>189.96600000000001</v>
      </c>
      <c r="I26" s="113">
        <v>1265.1189999999999</v>
      </c>
      <c r="J26" s="113">
        <v>49.54</v>
      </c>
      <c r="K26"/>
      <c r="L26" s="106">
        <f t="shared" si="8"/>
        <v>252.62100000000001</v>
      </c>
      <c r="M26" s="113">
        <v>0</v>
      </c>
      <c r="N26" s="113">
        <v>222.102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0</v>
      </c>
      <c r="U26" s="113">
        <v>0</v>
      </c>
      <c r="V26" s="113">
        <v>30.518999999999998</v>
      </c>
      <c r="W26" s="113">
        <v>0</v>
      </c>
      <c r="X26" s="127">
        <v>0</v>
      </c>
    </row>
    <row r="27" spans="1:24" s="38" customFormat="1" x14ac:dyDescent="0.2">
      <c r="A27" s="37" t="s">
        <v>24</v>
      </c>
      <c r="B27" s="106">
        <f t="shared" si="6"/>
        <v>1949.9069999999999</v>
      </c>
      <c r="C27" s="113">
        <v>1491.2149999999999</v>
      </c>
      <c r="D27" s="113">
        <v>178.86699999999999</v>
      </c>
      <c r="E27" s="113">
        <v>279.82499999999999</v>
      </c>
      <c r="F27" s="113"/>
      <c r="G27" s="106">
        <f t="shared" si="7"/>
        <v>839.41700000000003</v>
      </c>
      <c r="H27" s="113">
        <v>0</v>
      </c>
      <c r="I27" s="113">
        <v>57.283000000000001</v>
      </c>
      <c r="J27" s="113">
        <v>782.13400000000001</v>
      </c>
      <c r="K27"/>
      <c r="L27" s="106">
        <f t="shared" si="8"/>
        <v>448.56299999999999</v>
      </c>
      <c r="M27" s="113">
        <v>0</v>
      </c>
      <c r="N27" s="113">
        <v>415.15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2.2400000000000002</v>
      </c>
      <c r="U27" s="113">
        <v>0</v>
      </c>
      <c r="V27" s="113">
        <v>31.173000000000002</v>
      </c>
      <c r="W27" s="113">
        <v>0</v>
      </c>
      <c r="X27" s="127">
        <v>0</v>
      </c>
    </row>
    <row r="28" spans="1:24" s="38" customFormat="1" x14ac:dyDescent="0.2">
      <c r="A28" s="37" t="s">
        <v>25</v>
      </c>
      <c r="B28" s="106">
        <f t="shared" si="6"/>
        <v>5.6909999999999998</v>
      </c>
      <c r="C28" s="113">
        <v>5.6909999999999998</v>
      </c>
      <c r="D28" s="113">
        <v>0</v>
      </c>
      <c r="E28" s="113">
        <v>0</v>
      </c>
      <c r="F28" s="113"/>
      <c r="G28" s="106">
        <f t="shared" si="7"/>
        <v>1998.5070000000001</v>
      </c>
      <c r="H28" s="113">
        <v>553.44200000000001</v>
      </c>
      <c r="I28" s="113">
        <v>923.50699999999995</v>
      </c>
      <c r="J28" s="113">
        <v>521.55799999999999</v>
      </c>
      <c r="K28"/>
      <c r="L28" s="106">
        <f t="shared" si="8"/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0</v>
      </c>
      <c r="U28" s="113">
        <v>0</v>
      </c>
      <c r="V28" s="113">
        <v>0</v>
      </c>
      <c r="W28" s="113">
        <v>0</v>
      </c>
      <c r="X28" s="127">
        <v>0</v>
      </c>
    </row>
    <row r="29" spans="1:24" s="38" customFormat="1" x14ac:dyDescent="0.2">
      <c r="A29" s="37" t="s">
        <v>59</v>
      </c>
      <c r="B29" s="106">
        <f t="shared" si="6"/>
        <v>0</v>
      </c>
      <c r="C29" s="115">
        <v>0</v>
      </c>
      <c r="D29" s="115">
        <v>0</v>
      </c>
      <c r="E29" s="115">
        <v>0</v>
      </c>
      <c r="F29"/>
      <c r="G29" s="106">
        <f t="shared" si="7"/>
        <v>0</v>
      </c>
      <c r="H29" s="115">
        <v>0</v>
      </c>
      <c r="I29" s="115">
        <v>0</v>
      </c>
      <c r="J29" s="115">
        <v>0</v>
      </c>
      <c r="K29"/>
      <c r="L29" s="109">
        <f t="shared" si="8"/>
        <v>33564.838294515532</v>
      </c>
      <c r="M29" s="115">
        <v>0</v>
      </c>
      <c r="N29" s="115">
        <v>560.65957180679777</v>
      </c>
      <c r="O29" s="115">
        <v>0</v>
      </c>
      <c r="P29" s="115">
        <v>0</v>
      </c>
      <c r="Q29" s="115">
        <v>0</v>
      </c>
      <c r="R29" s="115">
        <v>992.24264686031813</v>
      </c>
      <c r="S29" s="115">
        <v>1.0900000000000001</v>
      </c>
      <c r="T29" s="98">
        <v>892.70667604037749</v>
      </c>
      <c r="U29" s="115">
        <v>0</v>
      </c>
      <c r="V29" s="115">
        <v>31118.139399808042</v>
      </c>
      <c r="W29" s="115">
        <v>0</v>
      </c>
      <c r="X29" s="128">
        <v>0</v>
      </c>
    </row>
    <row r="30" spans="1:24" s="38" customFormat="1" x14ac:dyDescent="0.2">
      <c r="A30" s="37"/>
      <c r="B30" s="74"/>
      <c r="C30"/>
      <c r="D30"/>
      <c r="E30"/>
      <c r="F30"/>
      <c r="G30" s="124"/>
      <c r="H30" s="131"/>
      <c r="I30" s="131"/>
      <c r="J30" s="131"/>
      <c r="K30"/>
      <c r="L30" s="7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126"/>
    </row>
    <row r="31" spans="1:24" s="38" customFormat="1" x14ac:dyDescent="0.2">
      <c r="A31" s="11" t="s">
        <v>5</v>
      </c>
      <c r="B31" s="106">
        <f>SUM(C31:E31)</f>
        <v>4493.0259999999998</v>
      </c>
      <c r="C31" s="106">
        <f>SUM(C33:C34)</f>
        <v>4357.0200000000004</v>
      </c>
      <c r="D31" s="106">
        <f t="shared" ref="D31:E31" si="9">SUM(D33:D34)</f>
        <v>26.472000000000001</v>
      </c>
      <c r="E31" s="106">
        <f t="shared" si="9"/>
        <v>109.53399999999999</v>
      </c>
      <c r="F31" s="106"/>
      <c r="G31" s="106">
        <f>SUM(H31:J31)</f>
        <v>38294.328999999998</v>
      </c>
      <c r="H31" s="130">
        <f>SUM(H33:H34)</f>
        <v>31090.229999999996</v>
      </c>
      <c r="I31" s="130">
        <f t="shared" ref="I31:K31" si="10">SUM(I33:I34)</f>
        <v>6911.26</v>
      </c>
      <c r="J31" s="130">
        <f t="shared" si="10"/>
        <v>292.839</v>
      </c>
      <c r="K31" s="130">
        <f t="shared" si="10"/>
        <v>0</v>
      </c>
      <c r="L31" s="106">
        <f>SUM(M31:X31)</f>
        <v>16549.608038817798</v>
      </c>
      <c r="M31" s="106">
        <f>SUM(M33:M34)</f>
        <v>0</v>
      </c>
      <c r="N31" s="106">
        <f t="shared" ref="N31:X31" si="11">SUM(N33:N34)</f>
        <v>24.698094859868316</v>
      </c>
      <c r="O31" s="106">
        <f t="shared" si="11"/>
        <v>0</v>
      </c>
      <c r="P31" s="106">
        <f t="shared" si="11"/>
        <v>0</v>
      </c>
      <c r="Q31" s="106">
        <f t="shared" si="11"/>
        <v>0</v>
      </c>
      <c r="R31" s="106">
        <f t="shared" si="11"/>
        <v>266.89101980634837</v>
      </c>
      <c r="S31" s="106">
        <f t="shared" si="11"/>
        <v>0</v>
      </c>
      <c r="T31" s="106">
        <f t="shared" si="11"/>
        <v>17.774990626288577</v>
      </c>
      <c r="U31" s="106">
        <f t="shared" si="11"/>
        <v>16.762</v>
      </c>
      <c r="V31" s="106">
        <f t="shared" si="11"/>
        <v>16223.481933525292</v>
      </c>
      <c r="W31" s="106">
        <f t="shared" si="11"/>
        <v>0</v>
      </c>
      <c r="X31" s="106">
        <f t="shared" si="11"/>
        <v>0</v>
      </c>
    </row>
    <row r="32" spans="1:24" s="38" customFormat="1" x14ac:dyDescent="0.2">
      <c r="A32" s="11"/>
      <c r="B32" s="74"/>
      <c r="C32"/>
      <c r="D32"/>
      <c r="E32"/>
      <c r="F32"/>
      <c r="G32" s="124"/>
      <c r="H32" s="131"/>
      <c r="I32" s="131"/>
      <c r="J32" s="131"/>
      <c r="K32"/>
      <c r="L32" s="74"/>
      <c r="M32" s="113"/>
      <c r="N32" s="47"/>
      <c r="O32" s="47"/>
      <c r="P32" s="47"/>
      <c r="Q32" s="47"/>
      <c r="R32" s="47"/>
      <c r="S32" s="47"/>
      <c r="T32" s="47"/>
      <c r="U32" s="47"/>
      <c r="V32" s="47"/>
      <c r="W32" s="113"/>
      <c r="X32" s="126"/>
    </row>
    <row r="33" spans="1:24" s="38" customFormat="1" x14ac:dyDescent="0.2">
      <c r="A33" s="37" t="s">
        <v>26</v>
      </c>
      <c r="B33" s="106">
        <f t="shared" ref="B33:B34" si="12">SUM(C33:E33)</f>
        <v>2430.2940000000003</v>
      </c>
      <c r="C33" s="113">
        <v>2356.123</v>
      </c>
      <c r="D33" s="113">
        <v>20.36</v>
      </c>
      <c r="E33" s="113">
        <v>53.811</v>
      </c>
      <c r="F33" s="113"/>
      <c r="G33" s="106">
        <f>SUM(H33:J33)</f>
        <v>9121.5540000000001</v>
      </c>
      <c r="H33" s="113">
        <v>3453.5470000000005</v>
      </c>
      <c r="I33" s="113">
        <v>5375.1680000000006</v>
      </c>
      <c r="J33" s="113">
        <v>292.839</v>
      </c>
      <c r="K33"/>
      <c r="L33" s="106">
        <f>SUM(M33:X33)</f>
        <v>16543.828038817799</v>
      </c>
      <c r="M33" s="113">
        <v>0</v>
      </c>
      <c r="N33" s="113">
        <v>24.698094859868316</v>
      </c>
      <c r="O33" s="113">
        <v>0</v>
      </c>
      <c r="P33" s="113">
        <v>0</v>
      </c>
      <c r="Q33" s="113">
        <v>0</v>
      </c>
      <c r="R33" s="113">
        <v>266.89101980634837</v>
      </c>
      <c r="S33" s="113">
        <v>0</v>
      </c>
      <c r="T33" s="113">
        <v>17.774990626288577</v>
      </c>
      <c r="U33" s="113">
        <v>10.981999999999999</v>
      </c>
      <c r="V33" s="113">
        <v>16223.481933525292</v>
      </c>
      <c r="W33" s="113">
        <v>0</v>
      </c>
      <c r="X33" s="127">
        <v>0</v>
      </c>
    </row>
    <row r="34" spans="1:24" s="38" customFormat="1" x14ac:dyDescent="0.2">
      <c r="A34" s="37" t="s">
        <v>27</v>
      </c>
      <c r="B34" s="106">
        <f t="shared" si="12"/>
        <v>2062.732</v>
      </c>
      <c r="C34" s="113">
        <v>2000.8969999999999</v>
      </c>
      <c r="D34" s="113">
        <v>6.1120000000000001</v>
      </c>
      <c r="E34" s="113">
        <v>55.722999999999999</v>
      </c>
      <c r="F34" s="113"/>
      <c r="G34" s="106">
        <f t="shared" ref="G34" si="13">SUM(H34:J34)</f>
        <v>29172.774999999998</v>
      </c>
      <c r="H34" s="113">
        <v>27636.682999999997</v>
      </c>
      <c r="I34" s="113">
        <v>1536.0920000000001</v>
      </c>
      <c r="J34" s="113">
        <v>0</v>
      </c>
      <c r="K34"/>
      <c r="L34" s="106">
        <f>SUM(M34:X34)</f>
        <v>5.78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5.78</v>
      </c>
      <c r="V34" s="113">
        <v>0</v>
      </c>
      <c r="W34" s="113">
        <v>0</v>
      </c>
      <c r="X34" s="127">
        <v>0</v>
      </c>
    </row>
    <row r="35" spans="1:24" s="38" customFormat="1" x14ac:dyDescent="0.2">
      <c r="A35" s="2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4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</row>
    <row r="36" spans="1:24" s="38" customFormat="1" x14ac:dyDescent="0.2">
      <c r="A36" s="57" t="s">
        <v>45</v>
      </c>
    </row>
    <row r="37" spans="1:24" s="38" customFormat="1" x14ac:dyDescent="0.2"/>
  </sheetData>
  <mergeCells count="5">
    <mergeCell ref="L4:X4"/>
    <mergeCell ref="A1:J1"/>
    <mergeCell ref="B4:E4"/>
    <mergeCell ref="G4:J4"/>
    <mergeCell ref="A3:J3"/>
  </mergeCells>
  <phoneticPr fontId="4" type="noConversion"/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DA993161236848859016F386D324CF" ma:contentTypeVersion="12" ma:contentTypeDescription="Crear nuevo documento." ma:contentTypeScope="" ma:versionID="efc80763f98d7adce9a44fc86a512111">
  <xsd:schema xmlns:xsd="http://www.w3.org/2001/XMLSchema" xmlns:xs="http://www.w3.org/2001/XMLSchema" xmlns:p="http://schemas.microsoft.com/office/2006/metadata/properties" xmlns:ns2="fb2fc9a0-fb30-4e7e-bea5-4659a7f40da7" xmlns:ns3="7e690a1d-12d6-49f8-9f30-36198f4dee2a" targetNamespace="http://schemas.microsoft.com/office/2006/metadata/properties" ma:root="true" ma:fieldsID="bbb674b8066321898fcb6c5434dbb4e7" ns2:_="" ns3:_="">
    <xsd:import namespace="fb2fc9a0-fb30-4e7e-bea5-4659a7f40da7"/>
    <xsd:import namespace="7e690a1d-12d6-49f8-9f30-36198f4de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fc9a0-fb30-4e7e-bea5-4659a7f40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90a1d-12d6-49f8-9f30-36198f4dee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A4193-7659-466C-AC66-12A6D9FF00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8D69EE2-0DC1-48B1-ADC1-2CF591043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fc9a0-fb30-4e7e-bea5-4659a7f40da7"/>
    <ds:schemaRef ds:uri="7e690a1d-12d6-49f8-9f30-36198f4de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F0FB3-C20A-4D3F-B778-C55575F405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A1100426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2018-09-24T10:15:07Z</cp:lastPrinted>
  <dcterms:created xsi:type="dcterms:W3CDTF">1998-07-15T11:39:27Z</dcterms:created>
  <dcterms:modified xsi:type="dcterms:W3CDTF">2026-03-04T08:49:25Z</dcterms:modified>
</cp:coreProperties>
</file>