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5\8.H.Energía. Electricidad, gas y otras energías\1. Electricidad\01. Infraestructura y Consumo eléctrico\"/>
    </mc:Choice>
  </mc:AlternateContent>
  <xr:revisionPtr revIDLastSave="0" documentId="13_ncr:1_{1BE0A637-3A5E-4FB2-AC7E-6BCB56FDF664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H1100525TOTAL" sheetId="1" r:id="rId1"/>
    <sheet name="Ene" sheetId="2" r:id="rId2"/>
    <sheet name="Feb" sheetId="3" r:id="rId3"/>
    <sheet name="Mar" sheetId="4" r:id="rId4"/>
    <sheet name="Abr" sheetId="5" r:id="rId5"/>
    <sheet name="May" sheetId="6" r:id="rId6"/>
    <sheet name="Jun" sheetId="7" r:id="rId7"/>
    <sheet name="Jul" sheetId="8" r:id="rId8"/>
    <sheet name="Ago" sheetId="9" r:id="rId9"/>
    <sheet name="Sep" sheetId="10" r:id="rId10"/>
    <sheet name="Oct" sheetId="11" r:id="rId11"/>
    <sheet name="Nov" sheetId="12" r:id="rId12"/>
    <sheet name="Dic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3" l="1"/>
  <c r="C44" i="13"/>
  <c r="C45" i="13"/>
  <c r="C46" i="13"/>
  <c r="C47" i="13"/>
  <c r="C48" i="13"/>
  <c r="C49" i="13"/>
  <c r="C50" i="13"/>
  <c r="C51" i="13"/>
  <c r="C42" i="13"/>
  <c r="C41" i="13"/>
  <c r="C39" i="13"/>
  <c r="C37" i="13"/>
  <c r="C12" i="13"/>
  <c r="C8" i="13"/>
  <c r="C9" i="13"/>
  <c r="C10" i="13"/>
  <c r="C11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8" i="13"/>
  <c r="C40" i="13"/>
  <c r="C6" i="13"/>
  <c r="C43" i="12"/>
  <c r="C44" i="12"/>
  <c r="C45" i="12"/>
  <c r="C46" i="12"/>
  <c r="C47" i="12"/>
  <c r="C48" i="12"/>
  <c r="C49" i="12"/>
  <c r="C50" i="12"/>
  <c r="C51" i="12"/>
  <c r="C42" i="12"/>
  <c r="C39" i="12"/>
  <c r="C40" i="12"/>
  <c r="C41" i="12"/>
  <c r="C37" i="12"/>
  <c r="C12" i="12"/>
  <c r="C8" i="12"/>
  <c r="C9" i="12"/>
  <c r="C10" i="12"/>
  <c r="C11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8" i="12"/>
  <c r="C6" i="12"/>
  <c r="C43" i="11"/>
  <c r="C44" i="11"/>
  <c r="C45" i="11"/>
  <c r="C46" i="11"/>
  <c r="C47" i="11"/>
  <c r="C48" i="11"/>
  <c r="C49" i="11"/>
  <c r="C50" i="11"/>
  <c r="C51" i="11"/>
  <c r="C42" i="11"/>
  <c r="C39" i="11"/>
  <c r="C40" i="11"/>
  <c r="C41" i="11"/>
  <c r="C37" i="11"/>
  <c r="C12" i="11"/>
  <c r="C7" i="11"/>
  <c r="C8" i="11"/>
  <c r="C9" i="11"/>
  <c r="C10" i="11"/>
  <c r="C11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8" i="11"/>
  <c r="C43" i="10"/>
  <c r="C44" i="10"/>
  <c r="C45" i="10"/>
  <c r="C46" i="10"/>
  <c r="C47" i="10"/>
  <c r="C48" i="10"/>
  <c r="C49" i="10"/>
  <c r="C50" i="10"/>
  <c r="C51" i="10"/>
  <c r="C42" i="10"/>
  <c r="C39" i="10"/>
  <c r="C37" i="10"/>
  <c r="C27" i="10"/>
  <c r="C28" i="10"/>
  <c r="C29" i="10"/>
  <c r="C30" i="10"/>
  <c r="C31" i="10"/>
  <c r="C32" i="10"/>
  <c r="C33" i="10"/>
  <c r="C34" i="10"/>
  <c r="C35" i="10"/>
  <c r="C36" i="10"/>
  <c r="C38" i="10"/>
  <c r="C40" i="10"/>
  <c r="C41" i="10"/>
  <c r="C12" i="10"/>
  <c r="C8" i="10"/>
  <c r="C9" i="10"/>
  <c r="C10" i="10"/>
  <c r="C11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6" i="11"/>
  <c r="C6" i="10"/>
  <c r="C43" i="9"/>
  <c r="C44" i="9"/>
  <c r="C45" i="9"/>
  <c r="C46" i="9"/>
  <c r="C47" i="9"/>
  <c r="C48" i="9"/>
  <c r="C49" i="9"/>
  <c r="C50" i="9"/>
  <c r="C51" i="9"/>
  <c r="C42" i="9"/>
  <c r="C39" i="9"/>
  <c r="C3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8" i="9"/>
  <c r="C40" i="9"/>
  <c r="C41" i="9"/>
  <c r="C12" i="9"/>
  <c r="C8" i="9"/>
  <c r="C9" i="9"/>
  <c r="C10" i="9"/>
  <c r="C11" i="9"/>
  <c r="C13" i="9"/>
  <c r="C14" i="9"/>
  <c r="C15" i="9"/>
  <c r="C16" i="9"/>
  <c r="C17" i="9"/>
  <c r="C6" i="9"/>
  <c r="C43" i="8"/>
  <c r="C44" i="8"/>
  <c r="C45" i="8"/>
  <c r="C46" i="8"/>
  <c r="C47" i="8"/>
  <c r="C48" i="8"/>
  <c r="C49" i="8"/>
  <c r="C50" i="8"/>
  <c r="C51" i="8"/>
  <c r="C42" i="8"/>
  <c r="C39" i="8"/>
  <c r="C40" i="8"/>
  <c r="C41" i="8"/>
  <c r="C37" i="8"/>
  <c r="C12" i="8"/>
  <c r="C8" i="8"/>
  <c r="C9" i="8"/>
  <c r="C10" i="8"/>
  <c r="C11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8" i="8"/>
  <c r="C6" i="8"/>
  <c r="C43" i="7"/>
  <c r="C44" i="7"/>
  <c r="C45" i="7"/>
  <c r="C46" i="7"/>
  <c r="C47" i="7"/>
  <c r="C48" i="7"/>
  <c r="C49" i="7"/>
  <c r="C50" i="7"/>
  <c r="C51" i="7"/>
  <c r="C42" i="7"/>
  <c r="C39" i="7"/>
  <c r="C37" i="7"/>
  <c r="C12" i="7"/>
  <c r="C8" i="7"/>
  <c r="C9" i="7"/>
  <c r="C10" i="7"/>
  <c r="C11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8" i="7"/>
  <c r="C40" i="7"/>
  <c r="C41" i="7"/>
  <c r="C6" i="7"/>
  <c r="C43" i="6"/>
  <c r="C44" i="6"/>
  <c r="C45" i="6"/>
  <c r="C46" i="6"/>
  <c r="C47" i="6"/>
  <c r="C48" i="6"/>
  <c r="C49" i="6"/>
  <c r="C50" i="6"/>
  <c r="C51" i="6"/>
  <c r="C42" i="6"/>
  <c r="C39" i="6"/>
  <c r="C37" i="6"/>
  <c r="C12" i="6"/>
  <c r="C8" i="6"/>
  <c r="C9" i="6"/>
  <c r="C10" i="6"/>
  <c r="C11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8" i="6"/>
  <c r="C40" i="6"/>
  <c r="C41" i="6"/>
  <c r="C6" i="6"/>
  <c r="C43" i="5"/>
  <c r="C44" i="5"/>
  <c r="C45" i="5"/>
  <c r="C46" i="5"/>
  <c r="C47" i="5"/>
  <c r="C48" i="5"/>
  <c r="C49" i="5"/>
  <c r="C50" i="5"/>
  <c r="C51" i="5"/>
  <c r="C42" i="5"/>
  <c r="C39" i="5"/>
  <c r="C37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8" i="5"/>
  <c r="C40" i="5"/>
  <c r="C41" i="5"/>
  <c r="C12" i="5"/>
  <c r="C13" i="5"/>
  <c r="C14" i="5"/>
  <c r="C15" i="5"/>
  <c r="C8" i="5"/>
  <c r="C9" i="5"/>
  <c r="C10" i="5"/>
  <c r="C11" i="5"/>
  <c r="C6" i="5"/>
  <c r="C43" i="4"/>
  <c r="C44" i="4"/>
  <c r="C45" i="4"/>
  <c r="C46" i="4"/>
  <c r="C47" i="4"/>
  <c r="C48" i="4"/>
  <c r="C49" i="4"/>
  <c r="C50" i="4"/>
  <c r="C51" i="4"/>
  <c r="C42" i="4"/>
  <c r="C39" i="4"/>
  <c r="C37" i="4"/>
  <c r="C12" i="4"/>
  <c r="C8" i="4"/>
  <c r="C9" i="4"/>
  <c r="C10" i="4"/>
  <c r="C11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8" i="4"/>
  <c r="C40" i="4"/>
  <c r="C41" i="4"/>
  <c r="C6" i="4"/>
  <c r="C43" i="3"/>
  <c r="C44" i="3"/>
  <c r="C45" i="3"/>
  <c r="C46" i="3"/>
  <c r="C47" i="3"/>
  <c r="C48" i="3"/>
  <c r="C49" i="3"/>
  <c r="C50" i="3"/>
  <c r="C51" i="3"/>
  <c r="C42" i="3"/>
  <c r="C39" i="3"/>
  <c r="C37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8" i="3"/>
  <c r="C40" i="3"/>
  <c r="C41" i="3"/>
  <c r="C8" i="3"/>
  <c r="C9" i="3"/>
  <c r="C10" i="3"/>
  <c r="C11" i="3"/>
  <c r="C6" i="3"/>
  <c r="C12" i="2"/>
  <c r="C43" i="2"/>
  <c r="C44" i="2"/>
  <c r="C45" i="2"/>
  <c r="C46" i="2"/>
  <c r="C47" i="2"/>
  <c r="C48" i="2"/>
  <c r="C49" i="2"/>
  <c r="C50" i="2"/>
  <c r="C51" i="2"/>
  <c r="C42" i="2"/>
  <c r="C39" i="2"/>
  <c r="C37" i="2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8" i="2"/>
  <c r="C40" i="2"/>
  <c r="C41" i="2"/>
  <c r="C8" i="2"/>
  <c r="C9" i="2"/>
  <c r="C6" i="2"/>
</calcChain>
</file>

<file path=xl/sharedStrings.xml><?xml version="1.0" encoding="utf-8"?>
<sst xmlns="http://schemas.openxmlformats.org/spreadsheetml/2006/main" count="860" uniqueCount="82">
  <si>
    <t xml:space="preserve">No especificados </t>
  </si>
  <si>
    <t xml:space="preserve">Usos domésticos </t>
  </si>
  <si>
    <t xml:space="preserve">Alumbrado público </t>
  </si>
  <si>
    <t>Comercio y servicios</t>
  </si>
  <si>
    <t>Hostelería</t>
  </si>
  <si>
    <t xml:space="preserve">Otras empresas transporte </t>
  </si>
  <si>
    <t>Transporte por ferrocarriles</t>
  </si>
  <si>
    <t>Construcción y obras públicas</t>
  </si>
  <si>
    <t xml:space="preserve">Artes gráficas y edición </t>
  </si>
  <si>
    <t>Industría de madera y corcho</t>
  </si>
  <si>
    <t xml:space="preserve">Química y petroquímica </t>
  </si>
  <si>
    <t>Otros materiales construcción</t>
  </si>
  <si>
    <t xml:space="preserve">Cementos, cales y yesos </t>
  </si>
  <si>
    <t xml:space="preserve">Industria del vidrio </t>
  </si>
  <si>
    <t xml:space="preserve">Metalurgia no férrea </t>
  </si>
  <si>
    <t>Siderurgia y fundición</t>
  </si>
  <si>
    <t>Minas y canteras (no energéticas)</t>
  </si>
  <si>
    <t>Fábricas gas-distribución gas</t>
  </si>
  <si>
    <t>Refinerías de petróleo</t>
  </si>
  <si>
    <t>Construcción automóvilesy bicicletas</t>
  </si>
  <si>
    <t>Agricultura, ganadería, silvicultura, caza, pesca</t>
  </si>
  <si>
    <t>Extracción y aglomeración carbones</t>
  </si>
  <si>
    <t>Producción y distribución energía eléctrica</t>
  </si>
  <si>
    <t>Máquinas y transformados metálicos</t>
  </si>
  <si>
    <t>Construcción y reparación naval</t>
  </si>
  <si>
    <t>Alimentación, bebidas y tabaco</t>
  </si>
  <si>
    <t>Construcción otros medios transporte</t>
  </si>
  <si>
    <t>Industria textil, confección, cuero y calzado</t>
  </si>
  <si>
    <t>Pastas papeleras, papel, cartón manipulados</t>
  </si>
  <si>
    <t>Ind.caucho, plásticas y otras no especificadas</t>
  </si>
  <si>
    <t>Administración y otros servicios públicos</t>
  </si>
  <si>
    <t xml:space="preserve">Extracción petroleo y gas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</si>
  <si>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</si>
  <si>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</si>
  <si>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</si>
  <si>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</si>
  <si>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</si>
  <si>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</si>
  <si>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</si>
  <si>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</si>
  <si>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</si>
  <si>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</si>
  <si>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</si>
  <si>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</si>
  <si>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Extracción petróleo y gas </t>
  </si>
  <si>
    <t>Acceso a 
Banco Datos</t>
  </si>
  <si>
    <t>Índice</t>
  </si>
  <si>
    <t>Datos</t>
  </si>
  <si>
    <t>Actividad principal</t>
  </si>
  <si>
    <t>Total</t>
  </si>
  <si>
    <t>Combustible nuclear y otras energías</t>
  </si>
  <si>
    <t>Industria de caucho, plásticas y otras no especificadas</t>
  </si>
  <si>
    <t>Industria de madera y corcho</t>
  </si>
  <si>
    <t>Construcción automóviles y bicicletas</t>
  </si>
  <si>
    <t>ENERGÍA. ELECTRICIDAD Y GAS. ELECTRICIDAD. INFRAESTRUCTURA Y CONSUMO ELÉCTRICO</t>
  </si>
  <si>
    <t>i-DE Redes Eléctricas Inteligentes S.A.U</t>
  </si>
  <si>
    <t>Combustibles nucleares y otras energías</t>
  </si>
  <si>
    <t>Construcción de vehículos a motor, motocicletas y bicicletas</t>
  </si>
  <si>
    <t>Industria del caucho, plásticas y otras no especificadas</t>
  </si>
  <si>
    <t>Otros materiales de construcción (loza, porcelana, refractarios, etc.)</t>
  </si>
  <si>
    <t xml:space="preserve">5. Electricidad facturada (kWh) por Mes y Actividad principal en la ciudad de Madrid </t>
  </si>
  <si>
    <t xml:space="preserve">Total </t>
  </si>
  <si>
    <t>Si desea participar en nuestra encuesta de satisfacción, pinche aquí</t>
  </si>
  <si>
    <t>Defensa y consumo militar</t>
  </si>
  <si>
    <t>Fabricación de bebidas</t>
  </si>
  <si>
    <t>Fabricación de material y equipo eléctrico</t>
  </si>
  <si>
    <t>Fabricación de muebles</t>
  </si>
  <si>
    <t>..</t>
  </si>
  <si>
    <t>Fabricación de productos farmacéuticos)</t>
  </si>
  <si>
    <t>Fabricación de productos informáticos, electrónicos y ópticos</t>
  </si>
  <si>
    <t>Fabricación de productos metálicos excepto maquinaria y equipos</t>
  </si>
  <si>
    <t>Otras industrias de metales no ferrosos</t>
  </si>
  <si>
    <t>Producción de aluminio</t>
  </si>
  <si>
    <t>Puntos de recarga de vehículos eléctricos</t>
  </si>
  <si>
    <t>Transporte interurbano por carretera (viajeros, mercancías)</t>
  </si>
  <si>
    <t xml:space="preserve">Defensa y consumo militar </t>
  </si>
  <si>
    <t xml:space="preserve">Defensa y consumo militarías </t>
  </si>
  <si>
    <t>5. Electricidad facturada (kWh) por Mes y Actividad principal en la ciudad de Madrid</t>
  </si>
  <si>
    <t>UFD DISTRIBUCIÓN ELECTRICIDAD S.A.</t>
  </si>
  <si>
    <t>FUENTE: i-DE Redes Eléctricas Inteligentes, UFD DISTRIBUCIÓN ELECTRICIDAD S.A.</t>
  </si>
  <si>
    <t>FUENTE: i-DE Redes Eléctricas Inteligentes S.A.U., UFD DISTRIBUCIÓN ELECTRICIDAD S.A.</t>
  </si>
  <si>
    <t>NOTA: En i-DE Redes Eléctricas Inteligentes, S.A.U "Alumbrado público", "Comercio y Servicios" están incluidos en '31 Administración y otros servicios públicos'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</si>
</sst>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indexed="22"/>
      </right>
      <top/>
      <bottom/>
      <diagonal/>
    </border>
  </borders>
  <cellStyleXfs count="7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/>
    <xf numFmtId="0" fontId="6" fillId="0" borderId="0"/>
    <xf numFmtId="0" fontId="3" fillId="0" borderId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0" applyNumberFormat="0" applyAlignment="0" applyProtection="0"/>
    <xf numFmtId="0" fontId="22" fillId="9" borderId="21" applyNumberFormat="0" applyAlignment="0" applyProtection="0"/>
    <xf numFmtId="0" fontId="23" fillId="9" borderId="20" applyNumberFormat="0" applyAlignment="0" applyProtection="0"/>
    <xf numFmtId="0" fontId="24" fillId="0" borderId="22" applyNumberFormat="0" applyFill="0" applyAlignment="0" applyProtection="0"/>
    <xf numFmtId="0" fontId="25" fillId="10" borderId="2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5" applyNumberFormat="0" applyFill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4" applyNumberFormat="0" applyFont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4" applyNumberFormat="0" applyFont="0" applyAlignment="0" applyProtection="0"/>
  </cellStyleXfs>
  <cellXfs count="144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5" fillId="0" borderId="0" xfId="0" applyNumberFormat="1" applyFont="1" applyProtection="1"/>
    <xf numFmtId="0" fontId="5" fillId="0" borderId="0" xfId="0" applyFont="1"/>
    <xf numFmtId="0" fontId="4" fillId="0" borderId="0" xfId="0" applyFont="1"/>
    <xf numFmtId="3" fontId="5" fillId="2" borderId="1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/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3" fontId="5" fillId="0" borderId="0" xfId="0" applyNumberFormat="1" applyFont="1" applyBorder="1"/>
    <xf numFmtId="0" fontId="4" fillId="0" borderId="2" xfId="0" applyFont="1" applyBorder="1"/>
    <xf numFmtId="0" fontId="4" fillId="3" borderId="0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6" xfId="0" applyFont="1" applyFill="1" applyBorder="1"/>
    <xf numFmtId="0" fontId="5" fillId="0" borderId="0" xfId="0" applyFont="1" applyFill="1"/>
    <xf numFmtId="4" fontId="5" fillId="0" borderId="0" xfId="0" applyNumberFormat="1" applyFont="1" applyBorder="1"/>
    <xf numFmtId="3" fontId="4" fillId="0" borderId="4" xfId="0" applyNumberFormat="1" applyFont="1" applyBorder="1"/>
    <xf numFmtId="0" fontId="6" fillId="0" borderId="0" xfId="0" applyFont="1"/>
    <xf numFmtId="0" fontId="5" fillId="0" borderId="7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5" xfId="0" applyFont="1" applyFill="1" applyBorder="1"/>
    <xf numFmtId="3" fontId="5" fillId="0" borderId="4" xfId="0" applyNumberFormat="1" applyFont="1" applyBorder="1"/>
    <xf numFmtId="3" fontId="5" fillId="0" borderId="0" xfId="0" applyNumberFormat="1" applyFont="1"/>
    <xf numFmtId="0" fontId="4" fillId="0" borderId="5" xfId="0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0" xfId="0" quotePrefix="1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6" xfId="0" applyNumberFormat="1" applyFont="1" applyFill="1" applyBorder="1" applyAlignment="1">
      <alignment horizontal="right"/>
    </xf>
    <xf numFmtId="3" fontId="7" fillId="0" borderId="0" xfId="0" applyNumberFormat="1" applyFont="1" applyAlignment="1" applyProtection="1">
      <alignment horizontal="left"/>
    </xf>
    <xf numFmtId="0" fontId="8" fillId="2" borderId="9" xfId="0" applyFont="1" applyFill="1" applyBorder="1" applyAlignment="1">
      <alignment horizontal="center" wrapText="1"/>
    </xf>
    <xf numFmtId="164" fontId="9" fillId="4" borderId="10" xfId="1" applyNumberFormat="1" applyFont="1" applyFill="1" applyBorder="1" applyAlignment="1" applyProtection="1">
      <alignment horizontal="center"/>
    </xf>
    <xf numFmtId="0" fontId="5" fillId="0" borderId="0" xfId="0" applyFont="1" applyBorder="1"/>
    <xf numFmtId="0" fontId="4" fillId="0" borderId="8" xfId="0" applyFont="1" applyBorder="1"/>
    <xf numFmtId="3" fontId="4" fillId="0" borderId="0" xfId="0" applyNumberFormat="1" applyFont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4" fillId="0" borderId="0" xfId="0" applyNumberFormat="1" applyFont="1" applyFill="1"/>
    <xf numFmtId="3" fontId="5" fillId="0" borderId="0" xfId="0" applyNumberFormat="1" applyFont="1" applyAlignment="1" applyProtection="1">
      <alignment horizontal="left"/>
    </xf>
    <xf numFmtId="0" fontId="4" fillId="0" borderId="8" xfId="0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5" fillId="0" borderId="0" xfId="0" applyFont="1" applyFill="1"/>
    <xf numFmtId="3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/>
    <xf numFmtId="3" fontId="5" fillId="0" borderId="4" xfId="0" applyNumberFormat="1" applyFont="1" applyFill="1" applyBorder="1"/>
    <xf numFmtId="3" fontId="6" fillId="0" borderId="26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164" fontId="10" fillId="4" borderId="10" xfId="1" applyNumberFormat="1" applyFill="1" applyBorder="1" applyAlignment="1" applyProtection="1">
      <alignment horizontal="center"/>
    </xf>
    <xf numFmtId="3" fontId="30" fillId="0" borderId="0" xfId="0" applyNumberFormat="1" applyFont="1" applyFill="1" applyBorder="1"/>
    <xf numFmtId="0" fontId="30" fillId="0" borderId="0" xfId="0" applyFont="1" applyFill="1"/>
    <xf numFmtId="3" fontId="31" fillId="0" borderId="0" xfId="0" applyNumberFormat="1" applyFont="1"/>
    <xf numFmtId="0" fontId="31" fillId="0" borderId="0" xfId="0" applyFont="1" applyFill="1" applyBorder="1"/>
    <xf numFmtId="3" fontId="31" fillId="0" borderId="0" xfId="0" applyNumberFormat="1" applyFont="1" applyFill="1" applyBorder="1"/>
    <xf numFmtId="3" fontId="31" fillId="0" borderId="0" xfId="0" applyNumberFormat="1" applyFont="1" applyFill="1"/>
    <xf numFmtId="0" fontId="31" fillId="0" borderId="0" xfId="0" applyFont="1" applyFill="1"/>
    <xf numFmtId="3" fontId="31" fillId="0" borderId="0" xfId="0" applyNumberFormat="1" applyFont="1" applyFill="1" applyAlignment="1">
      <alignment horizontal="right"/>
    </xf>
    <xf numFmtId="3" fontId="4" fillId="0" borderId="13" xfId="0" applyNumberFormat="1" applyFont="1" applyBorder="1"/>
    <xf numFmtId="3" fontId="5" fillId="0" borderId="13" xfId="0" applyNumberFormat="1" applyFont="1" applyBorder="1"/>
    <xf numFmtId="3" fontId="4" fillId="0" borderId="27" xfId="0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0" applyNumberFormat="1" applyFont="1" applyBorder="1"/>
    <xf numFmtId="3" fontId="5" fillId="0" borderId="13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0" xfId="4" applyNumberFormat="1" applyFont="1" applyFill="1" applyBorder="1" applyAlignment="1">
      <alignment horizontal="right"/>
    </xf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0" xfId="4" applyNumberFormat="1" applyFont="1" applyFill="1" applyBorder="1" applyAlignment="1">
      <alignment horizontal="right"/>
    </xf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0" fontId="4" fillId="0" borderId="6" xfId="4" applyFont="1" applyFill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right"/>
    </xf>
    <xf numFmtId="3" fontId="4" fillId="0" borderId="13" xfId="4" applyNumberFormat="1" applyFont="1" applyBorder="1"/>
    <xf numFmtId="3" fontId="5" fillId="0" borderId="13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0" xfId="0" quotePrefix="1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left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3" fillId="4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" fillId="0" borderId="4" xfId="0" applyFont="1" applyBorder="1" applyAlignment="1">
      <alignment horizontal="left"/>
    </xf>
    <xf numFmtId="1" fontId="5" fillId="2" borderId="1" xfId="0" applyNumberFormat="1" applyFont="1" applyFill="1" applyBorder="1" applyAlignment="1" applyProtection="1">
      <alignment horizontal="center"/>
    </xf>
    <xf numFmtId="1" fontId="5" fillId="2" borderId="1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4" fillId="0" borderId="3" xfId="0" applyNumberFormat="1" applyFont="1" applyFill="1" applyBorder="1" applyAlignment="1" applyProtection="1">
      <alignment horizontal="left"/>
    </xf>
    <xf numFmtId="3" fontId="4" fillId="0" borderId="4" xfId="0" applyNumberFormat="1" applyFont="1" applyFill="1" applyBorder="1" applyAlignment="1" applyProtection="1">
      <alignment horizontal="left"/>
    </xf>
    <xf numFmtId="3" fontId="4" fillId="0" borderId="8" xfId="0" applyNumberFormat="1" applyFont="1" applyFill="1" applyBorder="1" applyAlignment="1" applyProtection="1">
      <alignment horizontal="left"/>
    </xf>
  </cellXfs>
  <cellStyles count="70">
    <cellStyle name="20% - Énfasis1" xfId="23" builtinId="30" customBuiltin="1"/>
    <cellStyle name="20% - Énfasis1 2" xfId="50" xr:uid="{AA1D41D7-A46B-4A3F-9026-F8BB334D50A0}"/>
    <cellStyle name="20% - Énfasis2" xfId="27" builtinId="34" customBuiltin="1"/>
    <cellStyle name="20% - Énfasis2 2" xfId="53" xr:uid="{E57FFB96-5B90-45AB-B552-632262A51EDC}"/>
    <cellStyle name="20% - Énfasis3" xfId="31" builtinId="38" customBuiltin="1"/>
    <cellStyle name="20% - Énfasis3 2" xfId="56" xr:uid="{6B76C41A-89B6-4C78-9892-8EFDD6BFEB9B}"/>
    <cellStyle name="20% - Énfasis4" xfId="35" builtinId="42" customBuiltin="1"/>
    <cellStyle name="20% - Énfasis4 2" xfId="59" xr:uid="{699E403E-765C-482B-9A4C-5C2DD335F39C}"/>
    <cellStyle name="20% - Énfasis5" xfId="39" builtinId="46" customBuiltin="1"/>
    <cellStyle name="20% - Énfasis5 2" xfId="62" xr:uid="{99B6B7AF-52C8-4ED6-BD14-136800D36E5A}"/>
    <cellStyle name="20% - Énfasis6" xfId="43" builtinId="50" customBuiltin="1"/>
    <cellStyle name="20% - Énfasis6 2" xfId="65" xr:uid="{3ADEB5F1-6113-4A4A-B4FA-21EA604A128A}"/>
    <cellStyle name="40% - Énfasis1" xfId="24" builtinId="31" customBuiltin="1"/>
    <cellStyle name="40% - Énfasis1 2" xfId="51" xr:uid="{44AD7CE2-F6B6-4A95-B5A3-324582357B95}"/>
    <cellStyle name="40% - Énfasis2" xfId="28" builtinId="35" customBuiltin="1"/>
    <cellStyle name="40% - Énfasis2 2" xfId="54" xr:uid="{C0DB6C1B-4E1F-4B6E-AC16-A2CB18368E0F}"/>
    <cellStyle name="40% - Énfasis3" xfId="32" builtinId="39" customBuiltin="1"/>
    <cellStyle name="40% - Énfasis3 2" xfId="57" xr:uid="{F3BB1386-D4BF-49AD-90F9-472052058BF3}"/>
    <cellStyle name="40% - Énfasis4" xfId="36" builtinId="43" customBuiltin="1"/>
    <cellStyle name="40% - Énfasis4 2" xfId="60" xr:uid="{BE75DF57-1BF0-4A1F-87DD-E22C98634B7C}"/>
    <cellStyle name="40% - Énfasis5" xfId="40" builtinId="47" customBuiltin="1"/>
    <cellStyle name="40% - Énfasis5 2" xfId="63" xr:uid="{C1F3997A-C5EF-453D-A203-93D4A90432FF}"/>
    <cellStyle name="40% - Énfasis6" xfId="44" builtinId="51" customBuiltin="1"/>
    <cellStyle name="40% - Énfasis6 2" xfId="66" xr:uid="{F21D7D78-3F05-41CB-9327-1F70B5550C64}"/>
    <cellStyle name="60% - Énfasis1" xfId="25" builtinId="32" customBuiltin="1"/>
    <cellStyle name="60% - Énfasis1 2" xfId="52" xr:uid="{708A1F91-2B2F-495D-802E-09486D40BE9B}"/>
    <cellStyle name="60% - Énfasis2" xfId="29" builtinId="36" customBuiltin="1"/>
    <cellStyle name="60% - Énfasis2 2" xfId="55" xr:uid="{7E316D2A-56C2-4B48-8854-7E081A9C407A}"/>
    <cellStyle name="60% - Énfasis3" xfId="33" builtinId="40" customBuiltin="1"/>
    <cellStyle name="60% - Énfasis3 2" xfId="58" xr:uid="{715A4016-45C8-4580-B9E0-C9990E28FDCF}"/>
    <cellStyle name="60% - Énfasis4" xfId="37" builtinId="44" customBuiltin="1"/>
    <cellStyle name="60% - Énfasis4 2" xfId="61" xr:uid="{D05D5D95-8DF8-4884-A3D0-F31F907B20BA}"/>
    <cellStyle name="60% - Énfasis5" xfId="41" builtinId="48" customBuiltin="1"/>
    <cellStyle name="60% - Énfasis5 2" xfId="64" xr:uid="{40C08AFF-8C23-4E16-9E97-5FE18CC32CC9}"/>
    <cellStyle name="60% - Énfasis6" xfId="45" builtinId="52" customBuiltin="1"/>
    <cellStyle name="60% - Énfasis6 2" xfId="67" xr:uid="{D08AB6AA-A364-4B5F-BF14-2CD141859E3E}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Hipervínculo" xfId="1" builtinId="8"/>
    <cellStyle name="Incorrecto" xfId="12" builtinId="27" customBuiltin="1"/>
    <cellStyle name="Neutral" xfId="13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B067A107-7143-42DF-943B-F2B7E2F5FE69}"/>
    <cellStyle name="Normal 3 2 2" xfId="49" xr:uid="{E15364C7-0A78-4BED-82ED-109EB076A67C}"/>
    <cellStyle name="Normal 3 3" xfId="48" xr:uid="{F2739514-0816-4FD9-8BE6-2A0BBA9185FB}"/>
    <cellStyle name="Normal 4" xfId="4" xr:uid="{00000000-0005-0000-0000-000004000000}"/>
    <cellStyle name="Normal 5" xfId="46" xr:uid="{EBFF18E3-A799-47A9-A657-12B13A6B1E46}"/>
    <cellStyle name="Normal 5 2" xfId="68" xr:uid="{3A3614CC-A671-4DE3-ABE5-57C9FCD20C7D}"/>
    <cellStyle name="Notas 2" xfId="47" xr:uid="{C4213088-FA7C-4AC3-A2DE-5E7AF72EC294}"/>
    <cellStyle name="Notas 2 2" xfId="69" xr:uid="{BCC8668D-A5CD-4CC1-8C43-A89BA7BD9B72}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80101000005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tabSelected="1" workbookViewId="0">
      <selection activeCell="A3" sqref="A3"/>
    </sheetView>
  </sheetViews>
  <sheetFormatPr baseColWidth="10" defaultColWidth="11.44140625" defaultRowHeight="13.2" x14ac:dyDescent="0.25"/>
  <cols>
    <col min="1" max="1" width="10.88671875" bestFit="1" customWidth="1"/>
    <col min="2" max="2" width="3.33203125" style="5" customWidth="1"/>
    <col min="3" max="3" width="45.33203125" style="5" customWidth="1"/>
    <col min="4" max="4" width="11.5546875" style="4" customWidth="1"/>
    <col min="5" max="5" width="12.44140625" style="5" customWidth="1"/>
    <col min="6" max="6" width="12.77734375" style="5" customWidth="1"/>
    <col min="7" max="7" width="11.44140625" style="5"/>
    <col min="8" max="8" width="11.109375" style="5" customWidth="1"/>
    <col min="9" max="9" width="1.109375" style="5" customWidth="1"/>
    <col min="10" max="16384" width="11.44140625" style="5"/>
  </cols>
  <sheetData>
    <row r="1" spans="1:10" ht="20.399999999999999" thickTop="1" thickBot="1" x14ac:dyDescent="0.25">
      <c r="A1" s="40" t="s">
        <v>45</v>
      </c>
      <c r="B1" s="49" t="s">
        <v>54</v>
      </c>
      <c r="C1" s="39"/>
      <c r="D1" s="39"/>
    </row>
    <row r="2" spans="1:10" s="2" customFormat="1" ht="14.25" customHeight="1" thickTop="1" thickBot="1" x14ac:dyDescent="0.3">
      <c r="A2" s="41" t="s">
        <v>46</v>
      </c>
      <c r="C2" s="3"/>
      <c r="D2" s="126" t="s">
        <v>62</v>
      </c>
      <c r="E2" s="127"/>
      <c r="F2" s="128"/>
      <c r="G2" s="128"/>
      <c r="H2" s="128"/>
      <c r="I2" s="129"/>
    </row>
    <row r="3" spans="1:10" ht="14.4" thickTop="1" thickBot="1" x14ac:dyDescent="0.3">
      <c r="A3" s="64" t="s">
        <v>47</v>
      </c>
      <c r="B3" s="130" t="s">
        <v>77</v>
      </c>
      <c r="C3" s="130"/>
      <c r="D3" s="130"/>
      <c r="E3" s="130"/>
      <c r="F3" s="130"/>
    </row>
    <row r="4" spans="1:10" ht="13.8" thickTop="1" x14ac:dyDescent="0.25">
      <c r="B4" s="135" t="s">
        <v>48</v>
      </c>
      <c r="C4" s="136"/>
      <c r="D4" s="131">
        <v>2024</v>
      </c>
      <c r="E4" s="131"/>
      <c r="F4" s="132"/>
    </row>
    <row r="5" spans="1:10" ht="51.75" customHeight="1" x14ac:dyDescent="0.25">
      <c r="B5" s="137"/>
      <c r="C5" s="138"/>
      <c r="D5" s="6" t="s">
        <v>49</v>
      </c>
      <c r="E5" s="51" t="s">
        <v>55</v>
      </c>
      <c r="F5" s="51" t="s">
        <v>78</v>
      </c>
    </row>
    <row r="6" spans="1:10" s="8" customFormat="1" ht="10.199999999999999" x14ac:dyDescent="0.2">
      <c r="A6" s="42"/>
      <c r="B6" s="16"/>
      <c r="C6" s="7"/>
      <c r="D6" s="28"/>
      <c r="E6" s="17"/>
      <c r="F6" s="18"/>
    </row>
    <row r="7" spans="1:10" s="8" customFormat="1" ht="10.199999999999999" x14ac:dyDescent="0.2">
      <c r="A7" s="4"/>
      <c r="B7" s="133" t="s">
        <v>61</v>
      </c>
      <c r="C7" s="134"/>
      <c r="D7" s="11">
        <v>11694235357.42</v>
      </c>
      <c r="E7" s="30">
        <v>5498714743.4200001</v>
      </c>
      <c r="F7" s="84">
        <v>6195520614</v>
      </c>
    </row>
    <row r="8" spans="1:10" s="8" customFormat="1" ht="10.199999999999999" x14ac:dyDescent="0.2">
      <c r="A8" s="4"/>
      <c r="B8" s="9"/>
      <c r="C8" s="10"/>
      <c r="D8" s="47"/>
      <c r="E8" s="2"/>
      <c r="F8" s="84"/>
    </row>
    <row r="9" spans="1:10" s="4" customFormat="1" ht="10.199999999999999" x14ac:dyDescent="0.2">
      <c r="B9" s="12">
        <v>1</v>
      </c>
      <c r="C9" s="13" t="s">
        <v>20</v>
      </c>
      <c r="D9" s="47">
        <v>8539299.8200000003</v>
      </c>
      <c r="E9" s="2">
        <v>4316725.8199999994</v>
      </c>
      <c r="F9" s="83">
        <v>4222574</v>
      </c>
      <c r="G9" s="8"/>
      <c r="H9" s="8"/>
      <c r="I9" s="8"/>
      <c r="J9" s="8"/>
    </row>
    <row r="10" spans="1:10" x14ac:dyDescent="0.25">
      <c r="B10" s="12">
        <v>2</v>
      </c>
      <c r="C10" s="13" t="s">
        <v>21</v>
      </c>
      <c r="D10" s="47">
        <v>94290</v>
      </c>
      <c r="E10" s="25">
        <v>47188</v>
      </c>
      <c r="F10" s="83">
        <v>47102</v>
      </c>
      <c r="G10" s="8"/>
      <c r="H10" s="8"/>
      <c r="I10" s="8"/>
      <c r="J10" s="8"/>
    </row>
    <row r="11" spans="1:10" x14ac:dyDescent="0.25">
      <c r="B11" s="12">
        <v>3</v>
      </c>
      <c r="C11" s="13" t="s">
        <v>44</v>
      </c>
      <c r="D11" s="47">
        <v>707519</v>
      </c>
      <c r="E11" s="25">
        <v>362997</v>
      </c>
      <c r="F11" s="83">
        <v>344522</v>
      </c>
      <c r="H11"/>
    </row>
    <row r="12" spans="1:10" x14ac:dyDescent="0.25">
      <c r="B12" s="12">
        <v>4</v>
      </c>
      <c r="C12" s="54" t="s">
        <v>50</v>
      </c>
      <c r="D12" s="47">
        <v>1860568</v>
      </c>
      <c r="E12" s="25">
        <v>13707</v>
      </c>
      <c r="F12" s="83">
        <v>1846861</v>
      </c>
      <c r="H12"/>
    </row>
    <row r="13" spans="1:10" x14ac:dyDescent="0.25">
      <c r="B13" s="12">
        <v>5</v>
      </c>
      <c r="C13" s="13" t="s">
        <v>63</v>
      </c>
      <c r="D13" s="47">
        <v>51485515</v>
      </c>
      <c r="E13" s="25">
        <v>51485515</v>
      </c>
      <c r="F13" s="62" t="s">
        <v>67</v>
      </c>
      <c r="H13"/>
    </row>
    <row r="14" spans="1:10" x14ac:dyDescent="0.25">
      <c r="B14" s="12">
        <v>6</v>
      </c>
      <c r="C14" s="13" t="s">
        <v>18</v>
      </c>
      <c r="D14" s="47">
        <v>3558592</v>
      </c>
      <c r="E14" s="25">
        <v>1064044</v>
      </c>
      <c r="F14" s="83">
        <v>2494548</v>
      </c>
      <c r="H14"/>
    </row>
    <row r="15" spans="1:10" x14ac:dyDescent="0.25">
      <c r="B15" s="12">
        <v>7</v>
      </c>
      <c r="C15" s="13" t="s">
        <v>22</v>
      </c>
      <c r="D15" s="47">
        <v>19022015</v>
      </c>
      <c r="E15" s="2">
        <v>4132943</v>
      </c>
      <c r="F15" s="83">
        <v>14889072</v>
      </c>
      <c r="H15"/>
    </row>
    <row r="16" spans="1:10" x14ac:dyDescent="0.25">
      <c r="B16" s="12">
        <v>8</v>
      </c>
      <c r="C16" s="13" t="s">
        <v>17</v>
      </c>
      <c r="D16" s="47">
        <v>16118122</v>
      </c>
      <c r="E16" s="25">
        <v>3629830</v>
      </c>
      <c r="F16" s="83">
        <v>12488292</v>
      </c>
      <c r="H16"/>
    </row>
    <row r="17" spans="1:8" x14ac:dyDescent="0.25">
      <c r="B17" s="12">
        <v>9</v>
      </c>
      <c r="C17" s="13" t="s">
        <v>16</v>
      </c>
      <c r="D17" s="47">
        <v>394580</v>
      </c>
      <c r="E17" s="25">
        <v>9110</v>
      </c>
      <c r="F17" s="83">
        <v>385470</v>
      </c>
      <c r="H17"/>
    </row>
    <row r="18" spans="1:8" x14ac:dyDescent="0.25">
      <c r="B18" s="12">
        <v>10</v>
      </c>
      <c r="C18" s="13" t="s">
        <v>15</v>
      </c>
      <c r="D18" s="47">
        <v>2757925.45</v>
      </c>
      <c r="E18" s="2">
        <v>2159231.4500000002</v>
      </c>
      <c r="F18" s="83">
        <v>598694</v>
      </c>
      <c r="H18"/>
    </row>
    <row r="19" spans="1:8" x14ac:dyDescent="0.25">
      <c r="B19" s="12">
        <v>11</v>
      </c>
      <c r="C19" s="13" t="s">
        <v>14</v>
      </c>
      <c r="D19" s="47">
        <v>5049573.6500000004</v>
      </c>
      <c r="E19" s="2">
        <v>284399.64999999997</v>
      </c>
      <c r="F19" s="83">
        <v>4765174</v>
      </c>
      <c r="H19"/>
    </row>
    <row r="20" spans="1:8" x14ac:dyDescent="0.25">
      <c r="A20" s="4"/>
      <c r="B20" s="12">
        <v>12</v>
      </c>
      <c r="C20" s="13" t="s">
        <v>13</v>
      </c>
      <c r="D20" s="47">
        <v>109089</v>
      </c>
      <c r="E20" s="2">
        <v>45720</v>
      </c>
      <c r="F20" s="83">
        <v>63369</v>
      </c>
      <c r="H20"/>
    </row>
    <row r="21" spans="1:8" x14ac:dyDescent="0.25">
      <c r="B21" s="12">
        <v>13</v>
      </c>
      <c r="C21" s="13" t="s">
        <v>12</v>
      </c>
      <c r="D21" s="47">
        <v>1309944.1000000001</v>
      </c>
      <c r="E21" s="2">
        <v>182067.1</v>
      </c>
      <c r="F21" s="83">
        <v>1127877</v>
      </c>
      <c r="H21"/>
    </row>
    <row r="22" spans="1:8" x14ac:dyDescent="0.25">
      <c r="B22" s="12">
        <v>14</v>
      </c>
      <c r="C22" s="13" t="s">
        <v>11</v>
      </c>
      <c r="D22" s="47">
        <v>32890093.949999999</v>
      </c>
      <c r="E22" s="2">
        <v>1787255.9499999997</v>
      </c>
      <c r="F22" s="83">
        <v>31102838</v>
      </c>
      <c r="H22"/>
    </row>
    <row r="23" spans="1:8" x14ac:dyDescent="0.25">
      <c r="B23" s="12">
        <v>15</v>
      </c>
      <c r="C23" s="13" t="s">
        <v>10</v>
      </c>
      <c r="D23" s="47">
        <v>11866412.23</v>
      </c>
      <c r="E23" s="2">
        <v>1709673.23</v>
      </c>
      <c r="F23" s="83">
        <v>10156739</v>
      </c>
      <c r="H23"/>
    </row>
    <row r="24" spans="1:8" x14ac:dyDescent="0.25">
      <c r="B24" s="12">
        <v>16</v>
      </c>
      <c r="C24" s="13" t="s">
        <v>23</v>
      </c>
      <c r="D24" s="47">
        <v>49371916.369999997</v>
      </c>
      <c r="E24" s="2">
        <v>4236102.37</v>
      </c>
      <c r="F24" s="83">
        <v>45135814</v>
      </c>
      <c r="H24"/>
    </row>
    <row r="25" spans="1:8" x14ac:dyDescent="0.25">
      <c r="B25" s="12">
        <v>17</v>
      </c>
      <c r="C25" s="13" t="s">
        <v>24</v>
      </c>
      <c r="D25" s="47">
        <v>279115</v>
      </c>
      <c r="E25" s="25">
        <v>120155</v>
      </c>
      <c r="F25" s="83">
        <v>158960</v>
      </c>
      <c r="H25"/>
    </row>
    <row r="26" spans="1:8" x14ac:dyDescent="0.25">
      <c r="B26" s="12">
        <v>18</v>
      </c>
      <c r="C26" s="13" t="s">
        <v>53</v>
      </c>
      <c r="D26" s="47">
        <v>38947937.700000003</v>
      </c>
      <c r="E26" s="2">
        <v>21058851.699999999</v>
      </c>
      <c r="F26" s="83">
        <v>17889086</v>
      </c>
      <c r="H26"/>
    </row>
    <row r="27" spans="1:8" x14ac:dyDescent="0.25">
      <c r="B27" s="12">
        <v>19</v>
      </c>
      <c r="C27" s="13" t="s">
        <v>26</v>
      </c>
      <c r="D27" s="47">
        <v>10759373</v>
      </c>
      <c r="E27" s="2">
        <v>475475</v>
      </c>
      <c r="F27" s="83">
        <v>10283898</v>
      </c>
      <c r="H27"/>
    </row>
    <row r="28" spans="1:8" x14ac:dyDescent="0.25">
      <c r="B28" s="12">
        <v>20</v>
      </c>
      <c r="C28" s="13" t="s">
        <v>25</v>
      </c>
      <c r="D28" s="47">
        <v>63810984.480000004</v>
      </c>
      <c r="E28" s="2">
        <v>32124107.48</v>
      </c>
      <c r="F28" s="83">
        <v>31686877</v>
      </c>
      <c r="H28"/>
    </row>
    <row r="29" spans="1:8" x14ac:dyDescent="0.25">
      <c r="B29" s="12">
        <v>21</v>
      </c>
      <c r="C29" s="13" t="s">
        <v>27</v>
      </c>
      <c r="D29" s="47">
        <v>34622422.289999999</v>
      </c>
      <c r="E29" s="2">
        <v>18198462.289999999</v>
      </c>
      <c r="F29" s="83">
        <v>16423960</v>
      </c>
      <c r="H29"/>
    </row>
    <row r="30" spans="1:8" x14ac:dyDescent="0.25">
      <c r="B30" s="12">
        <v>22</v>
      </c>
      <c r="C30" s="13" t="s">
        <v>52</v>
      </c>
      <c r="D30" s="47">
        <v>2909002.45</v>
      </c>
      <c r="E30" s="2">
        <v>1214402.45</v>
      </c>
      <c r="F30" s="83">
        <v>1694600</v>
      </c>
      <c r="H30"/>
    </row>
    <row r="31" spans="1:8" x14ac:dyDescent="0.25">
      <c r="B31" s="12">
        <v>23</v>
      </c>
      <c r="C31" s="13" t="s">
        <v>28</v>
      </c>
      <c r="D31" s="47">
        <v>4238330.88</v>
      </c>
      <c r="E31" s="2">
        <v>1650887.8800000001</v>
      </c>
      <c r="F31" s="83">
        <v>2587443</v>
      </c>
      <c r="H31"/>
    </row>
    <row r="32" spans="1:8" x14ac:dyDescent="0.25">
      <c r="B32" s="12">
        <v>24</v>
      </c>
      <c r="C32" s="13" t="s">
        <v>8</v>
      </c>
      <c r="D32" s="47">
        <v>33938189.880000003</v>
      </c>
      <c r="E32" s="2">
        <v>4939096.88</v>
      </c>
      <c r="F32" s="83">
        <v>28999093</v>
      </c>
      <c r="H32"/>
    </row>
    <row r="33" spans="1:8" x14ac:dyDescent="0.25">
      <c r="B33" s="12">
        <v>25</v>
      </c>
      <c r="C33" s="13" t="s">
        <v>51</v>
      </c>
      <c r="D33" s="47">
        <v>38926000.439999998</v>
      </c>
      <c r="E33" s="2">
        <v>251665.44</v>
      </c>
      <c r="F33" s="83">
        <v>38674335</v>
      </c>
      <c r="H33"/>
    </row>
    <row r="34" spans="1:8" x14ac:dyDescent="0.25">
      <c r="B34" s="12">
        <v>26</v>
      </c>
      <c r="C34" s="13" t="s">
        <v>7</v>
      </c>
      <c r="D34" s="47">
        <v>149657377.25</v>
      </c>
      <c r="E34" s="2">
        <v>85601953.25</v>
      </c>
      <c r="F34" s="83">
        <v>64055424</v>
      </c>
      <c r="H34"/>
    </row>
    <row r="35" spans="1:8" x14ac:dyDescent="0.25">
      <c r="B35" s="12">
        <v>27</v>
      </c>
      <c r="C35" s="13" t="s">
        <v>6</v>
      </c>
      <c r="D35" s="47">
        <v>372039400.84000003</v>
      </c>
      <c r="E35" s="2">
        <v>284418388.84000003</v>
      </c>
      <c r="F35" s="83">
        <v>87621012</v>
      </c>
      <c r="H35"/>
    </row>
    <row r="36" spans="1:8" x14ac:dyDescent="0.25">
      <c r="B36" s="12">
        <v>28</v>
      </c>
      <c r="C36" s="13" t="s">
        <v>5</v>
      </c>
      <c r="D36" s="47">
        <v>695391889.91999996</v>
      </c>
      <c r="E36" s="2">
        <v>343717206.91999996</v>
      </c>
      <c r="F36" s="83">
        <v>351674683</v>
      </c>
      <c r="H36"/>
    </row>
    <row r="37" spans="1:8" x14ac:dyDescent="0.25">
      <c r="B37" s="12">
        <v>29</v>
      </c>
      <c r="C37" s="13" t="s">
        <v>4</v>
      </c>
      <c r="D37" s="47">
        <v>685581873.50999999</v>
      </c>
      <c r="E37" s="2">
        <v>414874923.50999999</v>
      </c>
      <c r="F37" s="83">
        <v>270706950</v>
      </c>
      <c r="H37"/>
    </row>
    <row r="38" spans="1:8" x14ac:dyDescent="0.25">
      <c r="B38" s="12">
        <v>30</v>
      </c>
      <c r="C38" s="13" t="s">
        <v>3</v>
      </c>
      <c r="D38" s="47">
        <v>1238266695</v>
      </c>
      <c r="E38" s="25">
        <v>0</v>
      </c>
      <c r="F38" s="83">
        <v>1238266695</v>
      </c>
      <c r="H38"/>
    </row>
    <row r="39" spans="1:8" x14ac:dyDescent="0.25">
      <c r="B39" s="12">
        <v>31</v>
      </c>
      <c r="C39" s="13" t="s">
        <v>30</v>
      </c>
      <c r="D39" s="47">
        <v>3701851111.0900002</v>
      </c>
      <c r="E39" s="2">
        <v>2210895694.0900002</v>
      </c>
      <c r="F39" s="83">
        <v>1490955417</v>
      </c>
      <c r="H39"/>
    </row>
    <row r="40" spans="1:8" x14ac:dyDescent="0.25">
      <c r="B40" s="12">
        <v>32</v>
      </c>
      <c r="C40" s="13" t="s">
        <v>2</v>
      </c>
      <c r="D40" s="47">
        <v>188531065</v>
      </c>
      <c r="E40" s="25">
        <v>0</v>
      </c>
      <c r="F40" s="83">
        <v>188531065</v>
      </c>
      <c r="H40"/>
    </row>
    <row r="41" spans="1:8" x14ac:dyDescent="0.25">
      <c r="B41" s="12">
        <v>33</v>
      </c>
      <c r="C41" s="13" t="s">
        <v>1</v>
      </c>
      <c r="D41" s="47">
        <v>4182470313.4400001</v>
      </c>
      <c r="E41" s="2">
        <v>1956947391.4400001</v>
      </c>
      <c r="F41" s="83">
        <v>2225522922</v>
      </c>
      <c r="H41"/>
    </row>
    <row r="42" spans="1:8" s="55" customFormat="1" x14ac:dyDescent="0.25">
      <c r="A42"/>
      <c r="B42" s="12">
        <v>34</v>
      </c>
      <c r="C42" s="54" t="s">
        <v>64</v>
      </c>
      <c r="D42" s="47">
        <v>3217538.4000000004</v>
      </c>
      <c r="E42" s="25">
        <v>3098290.4000000004</v>
      </c>
      <c r="F42" s="83">
        <v>119248</v>
      </c>
      <c r="H42"/>
    </row>
    <row r="43" spans="1:8" s="55" customFormat="1" x14ac:dyDescent="0.25">
      <c r="A43"/>
      <c r="B43" s="12">
        <v>35</v>
      </c>
      <c r="C43" s="54" t="s">
        <v>65</v>
      </c>
      <c r="D43" s="47">
        <v>1158795.1499999999</v>
      </c>
      <c r="E43" s="2">
        <v>1158795.1499999999</v>
      </c>
      <c r="F43" s="53" t="s">
        <v>67</v>
      </c>
      <c r="H43"/>
    </row>
    <row r="44" spans="1:8" s="55" customFormat="1" x14ac:dyDescent="0.25">
      <c r="A44"/>
      <c r="B44" s="12">
        <v>36</v>
      </c>
      <c r="C44" s="54" t="s">
        <v>66</v>
      </c>
      <c r="D44" s="47">
        <v>2136774.5499999998</v>
      </c>
      <c r="E44" s="2">
        <v>2136774.5499999998</v>
      </c>
      <c r="F44" s="53" t="s">
        <v>67</v>
      </c>
      <c r="H44"/>
    </row>
    <row r="45" spans="1:8" s="55" customFormat="1" x14ac:dyDescent="0.25">
      <c r="A45"/>
      <c r="B45" s="12">
        <v>37</v>
      </c>
      <c r="C45" s="54" t="s">
        <v>68</v>
      </c>
      <c r="D45" s="47">
        <v>5375155.1799999997</v>
      </c>
      <c r="E45" s="2">
        <v>5375155.1799999997</v>
      </c>
      <c r="F45" s="53" t="s">
        <v>67</v>
      </c>
      <c r="H45"/>
    </row>
    <row r="46" spans="1:8" s="55" customFormat="1" x14ac:dyDescent="0.25">
      <c r="A46"/>
      <c r="B46" s="12">
        <v>38</v>
      </c>
      <c r="C46" s="54" t="s">
        <v>69</v>
      </c>
      <c r="D46" s="47">
        <v>13434086.800000001</v>
      </c>
      <c r="E46" s="2">
        <v>13434086.800000001</v>
      </c>
      <c r="F46" s="63" t="s">
        <v>67</v>
      </c>
      <c r="H46"/>
    </row>
    <row r="47" spans="1:8" s="55" customFormat="1" x14ac:dyDescent="0.25">
      <c r="A47"/>
      <c r="B47" s="12">
        <v>39</v>
      </c>
      <c r="C47" s="54" t="s">
        <v>70</v>
      </c>
      <c r="D47" s="47">
        <v>2399604.84</v>
      </c>
      <c r="E47" s="2">
        <v>2399604.84</v>
      </c>
      <c r="F47" s="63" t="s">
        <v>67</v>
      </c>
      <c r="H47"/>
    </row>
    <row r="48" spans="1:8" s="55" customFormat="1" x14ac:dyDescent="0.25">
      <c r="A48"/>
      <c r="B48" s="12">
        <v>40</v>
      </c>
      <c r="C48" s="54" t="s">
        <v>71</v>
      </c>
      <c r="D48" s="47">
        <v>82327</v>
      </c>
      <c r="E48" s="2">
        <v>82327</v>
      </c>
      <c r="F48" s="63" t="s">
        <v>67</v>
      </c>
      <c r="H48"/>
    </row>
    <row r="49" spans="1:8" s="55" customFormat="1" x14ac:dyDescent="0.25">
      <c r="A49"/>
      <c r="B49" s="12">
        <v>41</v>
      </c>
      <c r="C49" s="54" t="s">
        <v>72</v>
      </c>
      <c r="D49" s="47">
        <v>50042</v>
      </c>
      <c r="E49" s="2">
        <v>50042</v>
      </c>
      <c r="F49" s="63" t="s">
        <v>67</v>
      </c>
      <c r="H49"/>
    </row>
    <row r="50" spans="1:8" s="55" customFormat="1" x14ac:dyDescent="0.25">
      <c r="A50"/>
      <c r="B50" s="12">
        <v>42</v>
      </c>
      <c r="C50" s="54" t="s">
        <v>73</v>
      </c>
      <c r="D50" s="47">
        <v>2553755.8299999996</v>
      </c>
      <c r="E50" s="2">
        <v>2553755.8299999996</v>
      </c>
      <c r="F50" s="63" t="s">
        <v>67</v>
      </c>
      <c r="H50"/>
    </row>
    <row r="51" spans="1:8" s="55" customFormat="1" x14ac:dyDescent="0.25">
      <c r="A51"/>
      <c r="B51" s="12">
        <v>43</v>
      </c>
      <c r="C51" s="54" t="s">
        <v>74</v>
      </c>
      <c r="D51" s="47">
        <v>8166921</v>
      </c>
      <c r="E51" s="2">
        <v>8166921</v>
      </c>
      <c r="F51" s="63" t="s">
        <v>67</v>
      </c>
      <c r="H51"/>
    </row>
    <row r="52" spans="1:8" s="55" customFormat="1" x14ac:dyDescent="0.25">
      <c r="A52"/>
      <c r="B52" s="12">
        <v>44</v>
      </c>
      <c r="C52" s="54" t="s">
        <v>0</v>
      </c>
      <c r="D52" s="47">
        <v>8303818.7899999991</v>
      </c>
      <c r="E52" s="2">
        <v>8303818.7899999991</v>
      </c>
      <c r="F52" s="63" t="s">
        <v>67</v>
      </c>
      <c r="H52"/>
    </row>
    <row r="53" spans="1:8" x14ac:dyDescent="0.25">
      <c r="B53" s="14"/>
      <c r="C53" s="15"/>
      <c r="D53" s="61"/>
      <c r="E53" s="67"/>
      <c r="F53" s="34"/>
    </row>
    <row r="54" spans="1:8" s="1" customFormat="1" ht="21" customHeight="1" x14ac:dyDescent="0.25">
      <c r="A54"/>
      <c r="B54" s="123" t="s">
        <v>81</v>
      </c>
      <c r="C54" s="124"/>
      <c r="D54" s="124"/>
      <c r="E54" s="124"/>
      <c r="F54" s="125"/>
    </row>
    <row r="55" spans="1:8" x14ac:dyDescent="0.25">
      <c r="B55" s="122" t="s">
        <v>80</v>
      </c>
      <c r="C55" s="122"/>
      <c r="D55" s="122"/>
      <c r="E55" s="122"/>
      <c r="F55" s="122"/>
    </row>
  </sheetData>
  <mergeCells count="7">
    <mergeCell ref="B55:F55"/>
    <mergeCell ref="B54:F54"/>
    <mergeCell ref="D2:I2"/>
    <mergeCell ref="B3:F3"/>
    <mergeCell ref="D4:F4"/>
    <mergeCell ref="B7:C7"/>
    <mergeCell ref="B4:C5"/>
  </mergeCells>
  <phoneticPr fontId="0" type="noConversion"/>
  <hyperlinks>
    <hyperlink ref="A2" r:id="rId1" xr:uid="{00000000-0004-0000-0000-000000000000}"/>
    <hyperlink ref="A3" r:id="rId2" xr:uid="{00000000-0004-0000-0000-000001000000}"/>
    <hyperlink ref="D2" r:id="rId3" display="Encuesta de satisfacción" xr:uid="{75360EB0-5FB6-4697-92A4-5DC9C51D9494}"/>
  </hyperlinks>
  <pageMargins left="0.74803149606299213" right="0.74803149606299213" top="0.98425196850393704" bottom="0.98425196850393704" header="0" footer="0"/>
  <pageSetup paperSize="9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1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16384" width="11.44140625" style="5"/>
  </cols>
  <sheetData>
    <row r="1" spans="1:7" x14ac:dyDescent="0.2">
      <c r="A1" s="49" t="s">
        <v>54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130" t="s">
        <v>60</v>
      </c>
      <c r="B3" s="130"/>
      <c r="C3" s="130"/>
      <c r="D3" s="130"/>
      <c r="E3" s="130"/>
    </row>
    <row r="4" spans="1:7" ht="51.7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133" t="s">
        <v>40</v>
      </c>
      <c r="B6" s="134"/>
      <c r="C6" s="47">
        <f>D6+E6</f>
        <v>1015432473.48</v>
      </c>
      <c r="D6" s="60">
        <v>474455032.47999996</v>
      </c>
      <c r="E6" s="104">
        <v>540977441</v>
      </c>
      <c r="G6" s="55"/>
    </row>
    <row r="7" spans="1:7" s="8" customFormat="1" x14ac:dyDescent="0.2">
      <c r="A7" s="9"/>
      <c r="B7" s="10"/>
      <c r="C7" s="47"/>
      <c r="D7" s="65"/>
      <c r="E7" s="104"/>
      <c r="F7" s="46"/>
    </row>
    <row r="8" spans="1:7" x14ac:dyDescent="0.2">
      <c r="A8" s="12">
        <v>1</v>
      </c>
      <c r="B8" s="13" t="s">
        <v>20</v>
      </c>
      <c r="C8" s="47">
        <f t="shared" ref="C8:C41" si="0">D8+E8</f>
        <v>791021.96</v>
      </c>
      <c r="D8" s="120">
        <v>449062.96</v>
      </c>
      <c r="E8" s="103">
        <v>341959</v>
      </c>
      <c r="F8" s="42"/>
      <c r="G8" s="55"/>
    </row>
    <row r="9" spans="1:7" x14ac:dyDescent="0.2">
      <c r="A9" s="12">
        <v>2</v>
      </c>
      <c r="B9" s="13" t="s">
        <v>21</v>
      </c>
      <c r="C9" s="47">
        <f t="shared" si="0"/>
        <v>9377</v>
      </c>
      <c r="D9" s="121">
        <v>3336</v>
      </c>
      <c r="E9" s="103">
        <v>6041</v>
      </c>
      <c r="F9" s="37"/>
      <c r="G9" s="8"/>
    </row>
    <row r="10" spans="1:7" x14ac:dyDescent="0.2">
      <c r="A10" s="12">
        <v>3</v>
      </c>
      <c r="B10" s="13" t="s">
        <v>31</v>
      </c>
      <c r="C10" s="47">
        <f t="shared" si="0"/>
        <v>57175</v>
      </c>
      <c r="D10" s="121">
        <v>26403</v>
      </c>
      <c r="E10" s="103">
        <v>30772</v>
      </c>
      <c r="F10" s="37"/>
      <c r="G10" s="37"/>
    </row>
    <row r="11" spans="1:7" x14ac:dyDescent="0.2">
      <c r="A11" s="12">
        <v>4</v>
      </c>
      <c r="B11" s="55" t="s">
        <v>56</v>
      </c>
      <c r="C11" s="47">
        <f t="shared" si="0"/>
        <v>194852</v>
      </c>
      <c r="D11" s="121">
        <v>619</v>
      </c>
      <c r="E11" s="103">
        <v>194233</v>
      </c>
      <c r="F11" s="37"/>
      <c r="G11" s="37"/>
    </row>
    <row r="12" spans="1:7" x14ac:dyDescent="0.2">
      <c r="A12" s="12">
        <v>5</v>
      </c>
      <c r="B12" s="13" t="s">
        <v>63</v>
      </c>
      <c r="C12" s="47">
        <f>D12</f>
        <v>5278908</v>
      </c>
      <c r="D12" s="121">
        <v>5278908</v>
      </c>
      <c r="E12" s="102" t="s">
        <v>67</v>
      </c>
      <c r="F12" s="37"/>
      <c r="G12" s="37"/>
    </row>
    <row r="13" spans="1:7" x14ac:dyDescent="0.2">
      <c r="A13" s="12">
        <v>6</v>
      </c>
      <c r="B13" s="13" t="s">
        <v>18</v>
      </c>
      <c r="C13" s="47">
        <f t="shared" si="0"/>
        <v>296281</v>
      </c>
      <c r="D13" s="121">
        <v>87014</v>
      </c>
      <c r="E13" s="103">
        <v>209267</v>
      </c>
      <c r="F13" s="37"/>
      <c r="G13" s="37"/>
    </row>
    <row r="14" spans="1:7" x14ac:dyDescent="0.2">
      <c r="A14" s="12">
        <v>7</v>
      </c>
      <c r="B14" s="13" t="s">
        <v>22</v>
      </c>
      <c r="C14" s="47">
        <f t="shared" si="0"/>
        <v>1585815</v>
      </c>
      <c r="D14" s="85">
        <v>376852</v>
      </c>
      <c r="E14" s="103">
        <v>1208963</v>
      </c>
      <c r="F14" s="37"/>
      <c r="G14" s="37"/>
    </row>
    <row r="15" spans="1:7" x14ac:dyDescent="0.2">
      <c r="A15" s="12">
        <v>8</v>
      </c>
      <c r="B15" s="13" t="s">
        <v>17</v>
      </c>
      <c r="C15" s="47">
        <f t="shared" si="0"/>
        <v>1472684</v>
      </c>
      <c r="D15" s="85">
        <v>369504</v>
      </c>
      <c r="E15" s="103">
        <v>1103180</v>
      </c>
      <c r="F15" s="37"/>
      <c r="G15" s="37"/>
    </row>
    <row r="16" spans="1:7" x14ac:dyDescent="0.2">
      <c r="A16" s="12">
        <v>9</v>
      </c>
      <c r="B16" s="13" t="s">
        <v>16</v>
      </c>
      <c r="C16" s="47">
        <f t="shared" si="0"/>
        <v>36327</v>
      </c>
      <c r="D16" s="85">
        <v>364</v>
      </c>
      <c r="E16" s="103">
        <v>35963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277751</v>
      </c>
      <c r="D17" s="85">
        <v>223098</v>
      </c>
      <c r="E17" s="103">
        <v>54653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373621.67</v>
      </c>
      <c r="D18" s="85">
        <v>28534.67</v>
      </c>
      <c r="E18" s="103">
        <v>345087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9198</v>
      </c>
      <c r="D19" s="85">
        <v>3736</v>
      </c>
      <c r="E19" s="103">
        <v>5462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119779.1</v>
      </c>
      <c r="D20" s="85">
        <v>14908.1</v>
      </c>
      <c r="E20" s="103">
        <v>104871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2398578.81</v>
      </c>
      <c r="D21" s="85">
        <v>129546.81</v>
      </c>
      <c r="E21" s="103">
        <v>2269032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1000474.35</v>
      </c>
      <c r="D22" s="85">
        <v>131121.35</v>
      </c>
      <c r="E22" s="103">
        <v>869353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4329817</v>
      </c>
      <c r="D23" s="85">
        <v>327083</v>
      </c>
      <c r="E23" s="103">
        <v>4002734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25116</v>
      </c>
      <c r="D24" s="121">
        <v>9875</v>
      </c>
      <c r="E24" s="103">
        <v>15241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2047449.48</v>
      </c>
      <c r="D25" s="85">
        <v>1269736.48</v>
      </c>
      <c r="E25" s="103">
        <v>777713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872473.21</v>
      </c>
      <c r="D26" s="85">
        <v>30872.21</v>
      </c>
      <c r="E26" s="103">
        <v>841601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5925686.5499999998</v>
      </c>
      <c r="D27" s="85">
        <v>2915543.55</v>
      </c>
      <c r="E27" s="103">
        <v>3010143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3879947.33</v>
      </c>
      <c r="D28" s="85">
        <v>2330505.33</v>
      </c>
      <c r="E28" s="103">
        <v>1549442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234600.2</v>
      </c>
      <c r="D29" s="85">
        <v>91816.2</v>
      </c>
      <c r="E29" s="103">
        <v>142784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350140</v>
      </c>
      <c r="D30" s="85">
        <v>142187</v>
      </c>
      <c r="E30" s="103">
        <v>207953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3066250.16</v>
      </c>
      <c r="D31" s="85">
        <v>450565.16</v>
      </c>
      <c r="E31" s="103">
        <v>2615685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3349473</v>
      </c>
      <c r="D32" s="85">
        <v>19953</v>
      </c>
      <c r="E32" s="103">
        <v>3329520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14034583.640000001</v>
      </c>
      <c r="D33" s="85">
        <v>8100711.6399999997</v>
      </c>
      <c r="E33" s="103">
        <v>5933872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33341387.879999999</v>
      </c>
      <c r="D34" s="85">
        <v>25669326.879999999</v>
      </c>
      <c r="E34" s="103">
        <v>7672061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58038202.689999998</v>
      </c>
      <c r="D35" s="85">
        <v>30049607.690000001</v>
      </c>
      <c r="E35" s="103">
        <v>27988595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64727517.850000001</v>
      </c>
      <c r="D36" s="85">
        <v>38123276.850000001</v>
      </c>
      <c r="E36" s="103">
        <v>26604241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118120101</v>
      </c>
      <c r="D37" s="121" t="s">
        <v>67</v>
      </c>
      <c r="E37" s="103">
        <v>118120101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346662265.14999998</v>
      </c>
      <c r="D38" s="85">
        <v>207795191.15000001</v>
      </c>
      <c r="E38" s="103">
        <v>138867074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14236878</v>
      </c>
      <c r="D39" s="121" t="s">
        <v>67</v>
      </c>
      <c r="E39" s="103">
        <v>14236878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323991164.5</v>
      </c>
      <c r="D40" s="85">
        <v>145721457.5</v>
      </c>
      <c r="E40" s="103">
        <v>178269707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300494.34000000003</v>
      </c>
      <c r="D41" s="48">
        <v>287234.34000000003</v>
      </c>
      <c r="E41" s="105">
        <v>13260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86124.92</v>
      </c>
      <c r="D42" s="48">
        <v>86124.92</v>
      </c>
      <c r="E42" s="105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179001.08</v>
      </c>
      <c r="D43" s="48">
        <v>179001.08</v>
      </c>
      <c r="E43" s="105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459626</v>
      </c>
      <c r="D44" s="48">
        <v>459626</v>
      </c>
      <c r="E44" s="105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1231613</v>
      </c>
      <c r="D45" s="48">
        <v>1231613</v>
      </c>
      <c r="E45" s="105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170085.79</v>
      </c>
      <c r="D46" s="48">
        <v>170085.79</v>
      </c>
      <c r="E46" s="105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7179</v>
      </c>
      <c r="D47" s="48">
        <v>7179</v>
      </c>
      <c r="E47" s="105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6760</v>
      </c>
      <c r="D48" s="48">
        <v>6760</v>
      </c>
      <c r="E48" s="105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280038.88</v>
      </c>
      <c r="D49" s="48">
        <v>280038.88</v>
      </c>
      <c r="E49" s="105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896194</v>
      </c>
      <c r="D50" s="48">
        <v>896194</v>
      </c>
      <c r="E50" s="105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680458.94</v>
      </c>
      <c r="D51" s="121">
        <v>680458.94</v>
      </c>
      <c r="E51" s="105" t="s">
        <v>67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9.8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12 C37:C3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0.66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8" x14ac:dyDescent="0.2">
      <c r="A1" s="49" t="s">
        <v>54</v>
      </c>
      <c r="B1" s="39"/>
      <c r="C1" s="39"/>
    </row>
    <row r="2" spans="1:8" s="2" customFormat="1" x14ac:dyDescent="0.2">
      <c r="B2" s="3"/>
      <c r="C2" s="3"/>
      <c r="E2" s="25"/>
    </row>
    <row r="3" spans="1:8" x14ac:dyDescent="0.2">
      <c r="A3" s="130" t="s">
        <v>60</v>
      </c>
      <c r="B3" s="130"/>
      <c r="C3" s="130"/>
      <c r="D3" s="130"/>
      <c r="E3" s="130"/>
    </row>
    <row r="4" spans="1:8" ht="51.7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8" s="8" customFormat="1" x14ac:dyDescent="0.2">
      <c r="A5" s="23"/>
      <c r="B5" s="24"/>
      <c r="C5" s="28"/>
      <c r="D5" s="17"/>
      <c r="E5" s="38"/>
    </row>
    <row r="6" spans="1:8" s="19" customFormat="1" x14ac:dyDescent="0.2">
      <c r="A6" s="133" t="s">
        <v>41</v>
      </c>
      <c r="B6" s="134"/>
      <c r="C6" s="47">
        <f>D6+E6</f>
        <v>916659480.75</v>
      </c>
      <c r="D6" s="47">
        <v>431864345.74999994</v>
      </c>
      <c r="E6" s="108">
        <v>484795135</v>
      </c>
      <c r="F6" s="20"/>
      <c r="G6" s="55"/>
      <c r="H6" s="20"/>
    </row>
    <row r="7" spans="1:8" s="8" customFormat="1" x14ac:dyDescent="0.2">
      <c r="A7" s="9"/>
      <c r="B7" s="10"/>
      <c r="C7" s="47">
        <f t="shared" ref="C7:C41" si="0">D7+E7</f>
        <v>0</v>
      </c>
      <c r="D7" s="68"/>
      <c r="E7" s="108"/>
      <c r="F7" s="46"/>
    </row>
    <row r="8" spans="1:8" x14ac:dyDescent="0.2">
      <c r="A8" s="12">
        <v>1</v>
      </c>
      <c r="B8" s="13" t="s">
        <v>20</v>
      </c>
      <c r="C8" s="47">
        <f t="shared" si="0"/>
        <v>688896.4</v>
      </c>
      <c r="D8" s="120">
        <v>378425.4</v>
      </c>
      <c r="E8" s="107">
        <v>310471</v>
      </c>
      <c r="F8" s="42"/>
      <c r="G8" s="55"/>
    </row>
    <row r="9" spans="1:8" x14ac:dyDescent="0.2">
      <c r="A9" s="12">
        <v>2</v>
      </c>
      <c r="B9" s="13" t="s">
        <v>21</v>
      </c>
      <c r="C9" s="47">
        <f t="shared" si="0"/>
        <v>7488</v>
      </c>
      <c r="D9" s="85">
        <v>2589</v>
      </c>
      <c r="E9" s="107">
        <v>4899</v>
      </c>
      <c r="F9" s="37"/>
      <c r="G9" s="37"/>
    </row>
    <row r="10" spans="1:8" x14ac:dyDescent="0.2">
      <c r="A10" s="12">
        <v>3</v>
      </c>
      <c r="B10" s="13" t="s">
        <v>31</v>
      </c>
      <c r="C10" s="47">
        <f t="shared" si="0"/>
        <v>53958</v>
      </c>
      <c r="D10" s="85">
        <v>26663</v>
      </c>
      <c r="E10" s="107">
        <v>27295</v>
      </c>
      <c r="F10" s="37"/>
      <c r="G10" s="37"/>
    </row>
    <row r="11" spans="1:8" x14ac:dyDescent="0.2">
      <c r="A11" s="12">
        <v>4</v>
      </c>
      <c r="B11" s="55" t="s">
        <v>56</v>
      </c>
      <c r="C11" s="47">
        <f t="shared" si="0"/>
        <v>97892</v>
      </c>
      <c r="D11" s="85">
        <v>428</v>
      </c>
      <c r="E11" s="107">
        <v>97464</v>
      </c>
      <c r="F11" s="37"/>
      <c r="G11" s="37"/>
    </row>
    <row r="12" spans="1:8" x14ac:dyDescent="0.2">
      <c r="A12" s="12">
        <v>5</v>
      </c>
      <c r="B12" s="13" t="s">
        <v>63</v>
      </c>
      <c r="C12" s="47">
        <f>D12</f>
        <v>5174309</v>
      </c>
      <c r="D12" s="85">
        <v>5174309</v>
      </c>
      <c r="E12" s="106" t="s">
        <v>67</v>
      </c>
      <c r="F12" s="37"/>
      <c r="G12" s="37"/>
    </row>
    <row r="13" spans="1:8" x14ac:dyDescent="0.2">
      <c r="A13" s="12">
        <v>6</v>
      </c>
      <c r="B13" s="13" t="s">
        <v>18</v>
      </c>
      <c r="C13" s="47">
        <f t="shared" si="0"/>
        <v>268833</v>
      </c>
      <c r="D13" s="85">
        <v>80554</v>
      </c>
      <c r="E13" s="107">
        <v>188279</v>
      </c>
      <c r="F13" s="37"/>
      <c r="G13" s="37"/>
    </row>
    <row r="14" spans="1:8" x14ac:dyDescent="0.2">
      <c r="A14" s="12">
        <v>7</v>
      </c>
      <c r="B14" s="13" t="s">
        <v>22</v>
      </c>
      <c r="C14" s="47">
        <f t="shared" si="0"/>
        <v>1612958</v>
      </c>
      <c r="D14" s="120">
        <v>317587</v>
      </c>
      <c r="E14" s="107">
        <v>1295371</v>
      </c>
      <c r="F14" s="37"/>
      <c r="G14" s="37"/>
    </row>
    <row r="15" spans="1:8" x14ac:dyDescent="0.2">
      <c r="A15" s="12">
        <v>8</v>
      </c>
      <c r="B15" s="13" t="s">
        <v>17</v>
      </c>
      <c r="C15" s="47">
        <f t="shared" si="0"/>
        <v>1303262</v>
      </c>
      <c r="D15" s="120">
        <v>268505</v>
      </c>
      <c r="E15" s="107">
        <v>1034757</v>
      </c>
      <c r="F15" s="37"/>
      <c r="G15" s="37"/>
    </row>
    <row r="16" spans="1:8" x14ac:dyDescent="0.2">
      <c r="A16" s="12">
        <v>9</v>
      </c>
      <c r="B16" s="13" t="s">
        <v>16</v>
      </c>
      <c r="C16" s="47">
        <f t="shared" si="0"/>
        <v>30398</v>
      </c>
      <c r="D16" s="85">
        <v>378</v>
      </c>
      <c r="E16" s="107">
        <v>30020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225009</v>
      </c>
      <c r="D17" s="120">
        <v>179399</v>
      </c>
      <c r="E17" s="107">
        <v>45610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413417.5</v>
      </c>
      <c r="D18" s="120">
        <v>25008.5</v>
      </c>
      <c r="E18" s="107">
        <v>388409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8467</v>
      </c>
      <c r="D19" s="120">
        <v>2956</v>
      </c>
      <c r="E19" s="107">
        <v>5511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106031</v>
      </c>
      <c r="D20" s="120">
        <v>13482</v>
      </c>
      <c r="E20" s="107">
        <v>92549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2692826.4</v>
      </c>
      <c r="D21" s="120">
        <v>121869.4</v>
      </c>
      <c r="E21" s="107">
        <v>2570957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835913.42999999993</v>
      </c>
      <c r="D22" s="120">
        <v>118108.43</v>
      </c>
      <c r="E22" s="107">
        <v>717805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4098921</v>
      </c>
      <c r="D23" s="120">
        <v>317016</v>
      </c>
      <c r="E23" s="107">
        <v>3781905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23087</v>
      </c>
      <c r="D24" s="85">
        <v>8863</v>
      </c>
      <c r="E24" s="107">
        <v>14224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3364719.8899999997</v>
      </c>
      <c r="D25" s="120">
        <v>1771321.89</v>
      </c>
      <c r="E25" s="107">
        <v>1593398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832321.99</v>
      </c>
      <c r="D26" s="120">
        <v>30713.99</v>
      </c>
      <c r="E26" s="107">
        <v>801608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5465853.21</v>
      </c>
      <c r="D27" s="120">
        <v>2804224.21</v>
      </c>
      <c r="E27" s="107">
        <v>2661629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2749414.3899999997</v>
      </c>
      <c r="D28" s="120">
        <v>1420295.39</v>
      </c>
      <c r="E28" s="107">
        <v>1329119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206386.15</v>
      </c>
      <c r="D29" s="120">
        <v>92361.15</v>
      </c>
      <c r="E29" s="107">
        <v>114025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315880</v>
      </c>
      <c r="D30" s="120">
        <v>121528</v>
      </c>
      <c r="E30" s="107">
        <v>194352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2714887.59</v>
      </c>
      <c r="D31" s="120">
        <v>366615.59</v>
      </c>
      <c r="E31" s="107">
        <v>2348272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3148625.44</v>
      </c>
      <c r="D32" s="120">
        <v>18042.439999999999</v>
      </c>
      <c r="E32" s="107">
        <v>3130583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11426490.199999999</v>
      </c>
      <c r="D33" s="120">
        <v>6410946.2000000002</v>
      </c>
      <c r="E33" s="107">
        <v>5015544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31310127.920000002</v>
      </c>
      <c r="D34" s="120">
        <v>23782544.920000002</v>
      </c>
      <c r="E34" s="107">
        <v>7527583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63334932.399999999</v>
      </c>
      <c r="D35" s="120">
        <v>32444424.399999999</v>
      </c>
      <c r="E35" s="107">
        <v>30890508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56461858.200000003</v>
      </c>
      <c r="D36" s="120">
        <v>34038464.200000003</v>
      </c>
      <c r="E36" s="107">
        <v>22423394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101810553</v>
      </c>
      <c r="D37" s="85" t="s">
        <v>67</v>
      </c>
      <c r="E37" s="107">
        <v>101810553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298724405.26999998</v>
      </c>
      <c r="D38" s="120">
        <v>177022524.27000001</v>
      </c>
      <c r="E38" s="107">
        <v>121701881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14484776</v>
      </c>
      <c r="D39" s="85" t="s">
        <v>67</v>
      </c>
      <c r="E39" s="107">
        <v>14484776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298915181.74000001</v>
      </c>
      <c r="D40" s="120">
        <v>140760173.74000001</v>
      </c>
      <c r="E40" s="107">
        <v>158155008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252437.18</v>
      </c>
      <c r="D41" s="48">
        <v>245061.18</v>
      </c>
      <c r="E41" s="109">
        <v>7376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87418.68</v>
      </c>
      <c r="D42" s="48">
        <v>87418.68</v>
      </c>
      <c r="E42" s="109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168669.96</v>
      </c>
      <c r="D43" s="48">
        <v>168669.96</v>
      </c>
      <c r="E43" s="109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447402.03</v>
      </c>
      <c r="D44" s="48">
        <v>447402.03</v>
      </c>
      <c r="E44" s="109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1081519.06</v>
      </c>
      <c r="D45" s="48">
        <v>1081519.06</v>
      </c>
      <c r="E45" s="109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170304.07</v>
      </c>
      <c r="D46" s="48">
        <v>170304.07</v>
      </c>
      <c r="E46" s="109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5414</v>
      </c>
      <c r="D47" s="48">
        <v>5414</v>
      </c>
      <c r="E47" s="109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4805</v>
      </c>
      <c r="D48" s="48">
        <v>4805</v>
      </c>
      <c r="E48" s="109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226226</v>
      </c>
      <c r="D49" s="48">
        <v>226226</v>
      </c>
      <c r="E49" s="109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696276</v>
      </c>
      <c r="D50" s="48">
        <v>696276</v>
      </c>
      <c r="E50" s="109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610928.65</v>
      </c>
      <c r="D51" s="85">
        <v>610928.65</v>
      </c>
      <c r="E51" s="109" t="s">
        <v>67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22.2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79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12 C37:C39 C4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1.88671875" style="5" customWidth="1"/>
    <col min="3" max="3" width="21.44140625" style="30" customWidth="1"/>
    <col min="4" max="4" width="11.5546875" style="5" customWidth="1"/>
    <col min="5" max="5" width="12.44140625" style="27" customWidth="1"/>
    <col min="6" max="16384" width="11.44140625" style="5"/>
  </cols>
  <sheetData>
    <row r="1" spans="1:7" x14ac:dyDescent="0.2">
      <c r="A1" s="49" t="s">
        <v>54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130" t="s">
        <v>60</v>
      </c>
      <c r="B3" s="130"/>
      <c r="C3" s="130"/>
      <c r="D3" s="130"/>
      <c r="E3" s="130"/>
    </row>
    <row r="4" spans="1:7" ht="54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7" s="8" customFormat="1" x14ac:dyDescent="0.2">
      <c r="A5" s="23"/>
      <c r="B5" s="24"/>
      <c r="C5" s="28"/>
      <c r="D5" s="17"/>
      <c r="E5" s="26"/>
      <c r="G5" s="55"/>
    </row>
    <row r="6" spans="1:7" s="19" customFormat="1" x14ac:dyDescent="0.2">
      <c r="A6" s="133" t="s">
        <v>42</v>
      </c>
      <c r="B6" s="134"/>
      <c r="C6" s="47">
        <f>D6+E6</f>
        <v>935543510.73000002</v>
      </c>
      <c r="D6" s="47">
        <v>438088034.73000002</v>
      </c>
      <c r="E6" s="112">
        <v>497455476</v>
      </c>
      <c r="G6" s="55"/>
    </row>
    <row r="7" spans="1:7" s="8" customFormat="1" x14ac:dyDescent="0.2">
      <c r="A7" s="9"/>
      <c r="B7" s="10"/>
      <c r="C7" s="47"/>
      <c r="D7" s="65"/>
      <c r="E7" s="112"/>
      <c r="F7" s="46"/>
      <c r="G7" s="55"/>
    </row>
    <row r="8" spans="1:7" x14ac:dyDescent="0.2">
      <c r="A8" s="12">
        <v>1</v>
      </c>
      <c r="B8" s="13" t="s">
        <v>20</v>
      </c>
      <c r="C8" s="47">
        <f t="shared" ref="C8:C41" si="0">D8+E8</f>
        <v>629407.94999999995</v>
      </c>
      <c r="D8" s="120">
        <v>302301.95</v>
      </c>
      <c r="E8" s="111">
        <v>327106</v>
      </c>
      <c r="F8" s="42"/>
      <c r="G8" s="55"/>
    </row>
    <row r="9" spans="1:7" x14ac:dyDescent="0.2">
      <c r="A9" s="12">
        <v>2</v>
      </c>
      <c r="B9" s="13" t="s">
        <v>21</v>
      </c>
      <c r="C9" s="47">
        <f t="shared" si="0"/>
        <v>5806</v>
      </c>
      <c r="D9" s="85">
        <v>2977</v>
      </c>
      <c r="E9" s="111">
        <v>2829</v>
      </c>
      <c r="F9" s="37"/>
      <c r="G9" s="55"/>
    </row>
    <row r="10" spans="1:7" x14ac:dyDescent="0.2">
      <c r="A10" s="12">
        <v>3</v>
      </c>
      <c r="B10" s="13" t="s">
        <v>31</v>
      </c>
      <c r="C10" s="47">
        <f t="shared" si="0"/>
        <v>57432</v>
      </c>
      <c r="D10" s="85">
        <v>29604</v>
      </c>
      <c r="E10" s="111">
        <v>27828</v>
      </c>
      <c r="F10" s="37"/>
      <c r="G10" s="37"/>
    </row>
    <row r="11" spans="1:7" x14ac:dyDescent="0.2">
      <c r="A11" s="12">
        <v>4</v>
      </c>
      <c r="B11" s="55" t="s">
        <v>56</v>
      </c>
      <c r="C11" s="47">
        <f t="shared" si="0"/>
        <v>104073</v>
      </c>
      <c r="D11" s="85">
        <v>797</v>
      </c>
      <c r="E11" s="111">
        <v>103276</v>
      </c>
      <c r="F11" s="37"/>
      <c r="G11" s="37"/>
    </row>
    <row r="12" spans="1:7" x14ac:dyDescent="0.2">
      <c r="A12" s="12">
        <v>5</v>
      </c>
      <c r="B12" s="13" t="s">
        <v>76</v>
      </c>
      <c r="C12" s="47">
        <f>D12</f>
        <v>3762700</v>
      </c>
      <c r="D12" s="85">
        <v>3762700</v>
      </c>
      <c r="E12" s="110" t="s">
        <v>67</v>
      </c>
      <c r="F12" s="37"/>
      <c r="G12" s="37"/>
    </row>
    <row r="13" spans="1:7" x14ac:dyDescent="0.2">
      <c r="A13" s="12">
        <v>6</v>
      </c>
      <c r="B13" s="13" t="s">
        <v>18</v>
      </c>
      <c r="C13" s="47">
        <f t="shared" si="0"/>
        <v>273358</v>
      </c>
      <c r="D13" s="85">
        <v>82428</v>
      </c>
      <c r="E13" s="111">
        <v>190930</v>
      </c>
      <c r="F13" s="37"/>
      <c r="G13" s="37"/>
    </row>
    <row r="14" spans="1:7" x14ac:dyDescent="0.2">
      <c r="A14" s="12">
        <v>7</v>
      </c>
      <c r="B14" s="13" t="s">
        <v>22</v>
      </c>
      <c r="C14" s="47">
        <f t="shared" si="0"/>
        <v>1561527</v>
      </c>
      <c r="D14" s="85">
        <v>326601</v>
      </c>
      <c r="E14" s="111">
        <v>1234926</v>
      </c>
      <c r="F14" s="37"/>
      <c r="G14" s="37"/>
    </row>
    <row r="15" spans="1:7" x14ac:dyDescent="0.2">
      <c r="A15" s="12">
        <v>8</v>
      </c>
      <c r="B15" s="13" t="s">
        <v>17</v>
      </c>
      <c r="C15" s="47">
        <f t="shared" si="0"/>
        <v>1380516</v>
      </c>
      <c r="D15" s="85">
        <v>337687</v>
      </c>
      <c r="E15" s="111">
        <v>1042829</v>
      </c>
      <c r="F15" s="37"/>
      <c r="G15" s="37"/>
    </row>
    <row r="16" spans="1:7" x14ac:dyDescent="0.2">
      <c r="A16" s="12">
        <v>9</v>
      </c>
      <c r="B16" s="13" t="s">
        <v>16</v>
      </c>
      <c r="C16" s="47">
        <f t="shared" si="0"/>
        <v>29817</v>
      </c>
      <c r="D16" s="85">
        <v>644</v>
      </c>
      <c r="E16" s="111">
        <v>29173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211215</v>
      </c>
      <c r="D17" s="85">
        <v>161333</v>
      </c>
      <c r="E17" s="111">
        <v>49882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462059.64</v>
      </c>
      <c r="D18" s="85">
        <v>24038.639999999999</v>
      </c>
      <c r="E18" s="111">
        <v>438021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9154</v>
      </c>
      <c r="D19" s="85">
        <v>3770</v>
      </c>
      <c r="E19" s="111">
        <v>5384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105160</v>
      </c>
      <c r="D20" s="85">
        <v>13971</v>
      </c>
      <c r="E20" s="111">
        <v>91189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2951085.07</v>
      </c>
      <c r="D21" s="85">
        <v>134592.07</v>
      </c>
      <c r="E21" s="111">
        <v>2816493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889701.41</v>
      </c>
      <c r="D22" s="85">
        <v>126862.41</v>
      </c>
      <c r="E22" s="111">
        <v>762839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4021974</v>
      </c>
      <c r="D23" s="85">
        <v>339732</v>
      </c>
      <c r="E23" s="111">
        <v>3682242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18451</v>
      </c>
      <c r="D24" s="85">
        <v>9402</v>
      </c>
      <c r="E24" s="111">
        <v>9049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3160577.3200000003</v>
      </c>
      <c r="D25" s="85">
        <v>1780845.32</v>
      </c>
      <c r="E25" s="111">
        <v>1379732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884352.04</v>
      </c>
      <c r="D26" s="85">
        <v>42314.04</v>
      </c>
      <c r="E26" s="111">
        <v>842038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5560484.2300000004</v>
      </c>
      <c r="D27" s="85">
        <v>2805513.23</v>
      </c>
      <c r="E27" s="111">
        <v>2754971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2698552.55</v>
      </c>
      <c r="D28" s="85">
        <v>1403964.55</v>
      </c>
      <c r="E28" s="111">
        <v>1294588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246050.52000000002</v>
      </c>
      <c r="D29" s="85">
        <v>99190.52</v>
      </c>
      <c r="E29" s="111">
        <v>146860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292810.56</v>
      </c>
      <c r="D30" s="85">
        <v>82815.56</v>
      </c>
      <c r="E30" s="111">
        <v>209995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2750782.87</v>
      </c>
      <c r="D31" s="85">
        <v>434677.87</v>
      </c>
      <c r="E31" s="111">
        <v>2316105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3207209</v>
      </c>
      <c r="D32" s="85">
        <v>18307</v>
      </c>
      <c r="E32" s="111">
        <v>3188902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11414521.359999999</v>
      </c>
      <c r="D33" s="85">
        <v>6511484.3600000003</v>
      </c>
      <c r="E33" s="111">
        <v>4903037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31386186.68</v>
      </c>
      <c r="D34" s="85">
        <v>24150334.68</v>
      </c>
      <c r="E34" s="111">
        <v>7235852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49272188.390000001</v>
      </c>
      <c r="D35" s="85">
        <v>23369771.390000001</v>
      </c>
      <c r="E35" s="111">
        <v>25902417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56921796.640000001</v>
      </c>
      <c r="D36" s="85">
        <v>33709418.640000001</v>
      </c>
      <c r="E36" s="111">
        <v>23212378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101806496</v>
      </c>
      <c r="D37" s="85" t="s">
        <v>67</v>
      </c>
      <c r="E37" s="111">
        <v>101806496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291376638.25</v>
      </c>
      <c r="D38" s="2">
        <v>174281219.25</v>
      </c>
      <c r="E38" s="111">
        <v>117095419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15332012</v>
      </c>
      <c r="D39" s="85" t="s">
        <v>67</v>
      </c>
      <c r="E39" s="111">
        <v>15332012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338952028.53999996</v>
      </c>
      <c r="D40" s="85">
        <v>159938456.53999999</v>
      </c>
      <c r="E40" s="111">
        <v>179013572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243723.66</v>
      </c>
      <c r="D41" s="48">
        <v>236617.66</v>
      </c>
      <c r="E41" s="113">
        <v>7106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97178.43</v>
      </c>
      <c r="D42" s="48">
        <v>97178.43</v>
      </c>
      <c r="E42" s="113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162347.35</v>
      </c>
      <c r="D43" s="48">
        <v>162347.35</v>
      </c>
      <c r="E43" s="113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463622</v>
      </c>
      <c r="D44" s="48">
        <v>463622</v>
      </c>
      <c r="E44" s="113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1067232</v>
      </c>
      <c r="D45" s="48">
        <v>1067232</v>
      </c>
      <c r="E45" s="113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180273.39</v>
      </c>
      <c r="D46" s="48">
        <v>180273.39</v>
      </c>
      <c r="E46" s="113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4749</v>
      </c>
      <c r="D47" s="48">
        <v>4749</v>
      </c>
      <c r="E47" s="113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5060</v>
      </c>
      <c r="D48" s="48">
        <v>5060</v>
      </c>
      <c r="E48" s="113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241408</v>
      </c>
      <c r="D49" s="48">
        <v>241408</v>
      </c>
      <c r="E49" s="113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639202</v>
      </c>
      <c r="D50" s="48">
        <v>639202</v>
      </c>
      <c r="E50" s="113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702590.88</v>
      </c>
      <c r="D51" s="85">
        <v>702590.88</v>
      </c>
      <c r="E51" s="113" t="s">
        <v>67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21" customHeight="1" x14ac:dyDescent="0.2">
      <c r="A53" s="123" t="s">
        <v>81</v>
      </c>
      <c r="B53" s="124"/>
      <c r="C53" s="124"/>
      <c r="D53" s="124"/>
      <c r="E53" s="125"/>
      <c r="G53" s="37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4.441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8" width="11.44140625" style="5"/>
    <col min="9" max="9" width="15.88671875" style="5" customWidth="1"/>
    <col min="10" max="16384" width="11.44140625" style="5"/>
  </cols>
  <sheetData>
    <row r="1" spans="1:7" x14ac:dyDescent="0.2">
      <c r="A1" s="49" t="s">
        <v>54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130" t="s">
        <v>60</v>
      </c>
      <c r="B3" s="130"/>
      <c r="C3" s="130"/>
      <c r="D3" s="130"/>
      <c r="E3" s="130"/>
    </row>
    <row r="4" spans="1:7" ht="53.2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133" t="s">
        <v>43</v>
      </c>
      <c r="B6" s="134"/>
      <c r="C6" s="47">
        <f>D6+E6</f>
        <v>919306626.45000005</v>
      </c>
      <c r="D6" s="47">
        <v>457448402.44999999</v>
      </c>
      <c r="E6" s="116">
        <v>461858224</v>
      </c>
      <c r="G6" s="55"/>
    </row>
    <row r="7" spans="1:7" s="8" customFormat="1" x14ac:dyDescent="0.2">
      <c r="A7" s="9"/>
      <c r="B7" s="10"/>
      <c r="C7" s="47"/>
      <c r="D7" s="68"/>
      <c r="E7" s="116"/>
      <c r="F7" s="46"/>
    </row>
    <row r="8" spans="1:7" x14ac:dyDescent="0.2">
      <c r="A8" s="12">
        <v>1</v>
      </c>
      <c r="B8" s="13" t="s">
        <v>20</v>
      </c>
      <c r="C8" s="47">
        <f>D8+E8</f>
        <v>619437.32000000007</v>
      </c>
      <c r="D8" s="120">
        <v>298940.32</v>
      </c>
      <c r="E8" s="115">
        <v>320497</v>
      </c>
      <c r="F8" s="42"/>
      <c r="G8" s="55"/>
    </row>
    <row r="9" spans="1:7" x14ac:dyDescent="0.2">
      <c r="A9" s="12">
        <v>2</v>
      </c>
      <c r="B9" s="13" t="s">
        <v>21</v>
      </c>
      <c r="C9" s="47">
        <f>D9+E9</f>
        <v>8322</v>
      </c>
      <c r="D9" s="85">
        <v>4005</v>
      </c>
      <c r="E9" s="115">
        <v>4317</v>
      </c>
      <c r="F9" s="37"/>
      <c r="G9" s="8"/>
    </row>
    <row r="10" spans="1:7" x14ac:dyDescent="0.2">
      <c r="A10" s="12">
        <v>3</v>
      </c>
      <c r="B10" s="13" t="s">
        <v>31</v>
      </c>
      <c r="C10" s="47">
        <f>D10+E10</f>
        <v>56094</v>
      </c>
      <c r="D10" s="85">
        <v>30374</v>
      </c>
      <c r="E10" s="115">
        <v>25720</v>
      </c>
      <c r="F10" s="37"/>
    </row>
    <row r="11" spans="1:7" x14ac:dyDescent="0.2">
      <c r="A11" s="12">
        <v>4</v>
      </c>
      <c r="B11" s="55" t="s">
        <v>56</v>
      </c>
      <c r="C11" s="47">
        <f>D11+E11</f>
        <v>148191</v>
      </c>
      <c r="D11" s="85">
        <v>1439</v>
      </c>
      <c r="E11" s="115">
        <v>146752</v>
      </c>
      <c r="F11" s="37"/>
    </row>
    <row r="12" spans="1:7" x14ac:dyDescent="0.2">
      <c r="A12" s="12">
        <v>5</v>
      </c>
      <c r="B12" s="13" t="s">
        <v>63</v>
      </c>
      <c r="C12" s="47">
        <f>D12</f>
        <v>3946696</v>
      </c>
      <c r="D12" s="85">
        <v>3946696</v>
      </c>
      <c r="E12" s="114" t="s">
        <v>67</v>
      </c>
      <c r="F12" s="37"/>
    </row>
    <row r="13" spans="1:7" x14ac:dyDescent="0.2">
      <c r="A13" s="12">
        <v>6</v>
      </c>
      <c r="B13" s="13" t="s">
        <v>18</v>
      </c>
      <c r="C13" s="47">
        <f t="shared" ref="C13:C36" si="0">D13+E13</f>
        <v>282338</v>
      </c>
      <c r="D13" s="85">
        <v>84189</v>
      </c>
      <c r="E13" s="115">
        <v>198149</v>
      </c>
      <c r="F13" s="37"/>
    </row>
    <row r="14" spans="1:7" x14ac:dyDescent="0.2">
      <c r="A14" s="12">
        <v>7</v>
      </c>
      <c r="B14" s="13" t="s">
        <v>22</v>
      </c>
      <c r="C14" s="47">
        <f t="shared" si="0"/>
        <v>1467681</v>
      </c>
      <c r="D14" s="120">
        <v>176662</v>
      </c>
      <c r="E14" s="115">
        <v>1291019</v>
      </c>
      <c r="F14" s="37"/>
    </row>
    <row r="15" spans="1:7" x14ac:dyDescent="0.2">
      <c r="A15" s="12">
        <v>8</v>
      </c>
      <c r="B15" s="13" t="s">
        <v>17</v>
      </c>
      <c r="C15" s="47">
        <f t="shared" si="0"/>
        <v>1253767</v>
      </c>
      <c r="D15" s="120">
        <v>281426</v>
      </c>
      <c r="E15" s="115">
        <v>972341</v>
      </c>
      <c r="F15" s="37"/>
    </row>
    <row r="16" spans="1:7" x14ac:dyDescent="0.2">
      <c r="A16" s="12">
        <v>9</v>
      </c>
      <c r="B16" s="13" t="s">
        <v>16</v>
      </c>
      <c r="C16" s="47">
        <f t="shared" si="0"/>
        <v>29205</v>
      </c>
      <c r="D16" s="85">
        <v>1026</v>
      </c>
      <c r="E16" s="115">
        <v>28179</v>
      </c>
      <c r="F16" s="37"/>
    </row>
    <row r="17" spans="1:6" x14ac:dyDescent="0.2">
      <c r="A17" s="12">
        <v>10</v>
      </c>
      <c r="B17" s="13" t="s">
        <v>15</v>
      </c>
      <c r="C17" s="47">
        <f t="shared" si="0"/>
        <v>148523</v>
      </c>
      <c r="D17" s="120">
        <v>91962</v>
      </c>
      <c r="E17" s="115">
        <v>56561</v>
      </c>
      <c r="F17" s="37"/>
    </row>
    <row r="18" spans="1:6" x14ac:dyDescent="0.2">
      <c r="A18" s="12">
        <v>11</v>
      </c>
      <c r="B18" s="13" t="s">
        <v>14</v>
      </c>
      <c r="C18" s="47">
        <f t="shared" si="0"/>
        <v>439522.61</v>
      </c>
      <c r="D18" s="120">
        <v>23381.61</v>
      </c>
      <c r="E18" s="115">
        <v>416141</v>
      </c>
      <c r="F18" s="37"/>
    </row>
    <row r="19" spans="1:6" x14ac:dyDescent="0.2">
      <c r="A19" s="12">
        <v>12</v>
      </c>
      <c r="B19" s="13" t="s">
        <v>13</v>
      </c>
      <c r="C19" s="47">
        <f t="shared" si="0"/>
        <v>9239</v>
      </c>
      <c r="D19" s="120">
        <v>4472</v>
      </c>
      <c r="E19" s="115">
        <v>4767</v>
      </c>
      <c r="F19" s="37"/>
    </row>
    <row r="20" spans="1:6" x14ac:dyDescent="0.2">
      <c r="A20" s="12">
        <v>13</v>
      </c>
      <c r="B20" s="13" t="s">
        <v>12</v>
      </c>
      <c r="C20" s="47">
        <f t="shared" si="0"/>
        <v>101934</v>
      </c>
      <c r="D20" s="120">
        <v>13635</v>
      </c>
      <c r="E20" s="115">
        <v>88299</v>
      </c>
      <c r="F20" s="37"/>
    </row>
    <row r="21" spans="1:6" x14ac:dyDescent="0.2">
      <c r="A21" s="12">
        <v>14</v>
      </c>
      <c r="B21" s="13" t="s">
        <v>11</v>
      </c>
      <c r="C21" s="47">
        <f t="shared" si="0"/>
        <v>2897227.14</v>
      </c>
      <c r="D21" s="120">
        <v>153305.14000000001</v>
      </c>
      <c r="E21" s="115">
        <v>2743922</v>
      </c>
      <c r="F21" s="37"/>
    </row>
    <row r="22" spans="1:6" x14ac:dyDescent="0.2">
      <c r="A22" s="12">
        <v>15</v>
      </c>
      <c r="B22" s="13" t="s">
        <v>10</v>
      </c>
      <c r="C22" s="47">
        <f t="shared" si="0"/>
        <v>929588.77</v>
      </c>
      <c r="D22" s="120">
        <v>159216.76999999999</v>
      </c>
      <c r="E22" s="115">
        <v>770372</v>
      </c>
      <c r="F22" s="37"/>
    </row>
    <row r="23" spans="1:6" x14ac:dyDescent="0.2">
      <c r="A23" s="12">
        <v>16</v>
      </c>
      <c r="B23" s="13" t="s">
        <v>23</v>
      </c>
      <c r="C23" s="47">
        <f t="shared" si="0"/>
        <v>3783682</v>
      </c>
      <c r="D23" s="120">
        <v>324039</v>
      </c>
      <c r="E23" s="115">
        <v>3459643</v>
      </c>
      <c r="F23" s="37"/>
    </row>
    <row r="24" spans="1:6" x14ac:dyDescent="0.2">
      <c r="A24" s="12">
        <v>17</v>
      </c>
      <c r="B24" s="13" t="s">
        <v>24</v>
      </c>
      <c r="C24" s="47">
        <f t="shared" si="0"/>
        <v>20555</v>
      </c>
      <c r="D24" s="85">
        <v>9892</v>
      </c>
      <c r="E24" s="115">
        <v>10663</v>
      </c>
      <c r="F24" s="37"/>
    </row>
    <row r="25" spans="1:6" x14ac:dyDescent="0.2">
      <c r="A25" s="12">
        <v>18</v>
      </c>
      <c r="B25" s="13" t="s">
        <v>19</v>
      </c>
      <c r="C25" s="47">
        <f t="shared" si="0"/>
        <v>3799239.52</v>
      </c>
      <c r="D25" s="120">
        <v>2286124.52</v>
      </c>
      <c r="E25" s="115">
        <v>1513115</v>
      </c>
      <c r="F25" s="37"/>
    </row>
    <row r="26" spans="1:6" x14ac:dyDescent="0.2">
      <c r="A26" s="12">
        <v>19</v>
      </c>
      <c r="B26" s="13" t="s">
        <v>26</v>
      </c>
      <c r="C26" s="47">
        <f t="shared" si="0"/>
        <v>816741.48</v>
      </c>
      <c r="D26" s="120">
        <v>44672.480000000003</v>
      </c>
      <c r="E26" s="115">
        <v>772069</v>
      </c>
      <c r="F26" s="37"/>
    </row>
    <row r="27" spans="1:6" x14ac:dyDescent="0.2">
      <c r="A27" s="12">
        <v>20</v>
      </c>
      <c r="B27" s="13" t="s">
        <v>25</v>
      </c>
      <c r="C27" s="47">
        <f t="shared" si="0"/>
        <v>5409557.4399999995</v>
      </c>
      <c r="D27" s="120">
        <v>2810004.44</v>
      </c>
      <c r="E27" s="115">
        <v>2599553</v>
      </c>
      <c r="F27" s="37"/>
    </row>
    <row r="28" spans="1:6" x14ac:dyDescent="0.2">
      <c r="A28" s="12">
        <v>21</v>
      </c>
      <c r="B28" s="13" t="s">
        <v>27</v>
      </c>
      <c r="C28" s="47">
        <f t="shared" si="0"/>
        <v>2586092.1799999997</v>
      </c>
      <c r="D28" s="120">
        <v>1360622.18</v>
      </c>
      <c r="E28" s="115">
        <v>1225470</v>
      </c>
      <c r="F28" s="37"/>
    </row>
    <row r="29" spans="1:6" x14ac:dyDescent="0.2">
      <c r="A29" s="12">
        <v>22</v>
      </c>
      <c r="B29" s="13" t="s">
        <v>9</v>
      </c>
      <c r="C29" s="47">
        <f t="shared" si="0"/>
        <v>254323.20000000001</v>
      </c>
      <c r="D29" s="120">
        <v>107780.2</v>
      </c>
      <c r="E29" s="115">
        <v>146543</v>
      </c>
      <c r="F29" s="37"/>
    </row>
    <row r="30" spans="1:6" x14ac:dyDescent="0.2">
      <c r="A30" s="12">
        <v>23</v>
      </c>
      <c r="B30" s="13" t="s">
        <v>28</v>
      </c>
      <c r="C30" s="47">
        <f t="shared" si="0"/>
        <v>371117</v>
      </c>
      <c r="D30" s="120">
        <v>165793</v>
      </c>
      <c r="E30" s="115">
        <v>205324</v>
      </c>
      <c r="F30" s="37"/>
    </row>
    <row r="31" spans="1:6" x14ac:dyDescent="0.2">
      <c r="A31" s="12">
        <v>24</v>
      </c>
      <c r="B31" s="13" t="s">
        <v>8</v>
      </c>
      <c r="C31" s="47">
        <f t="shared" si="0"/>
        <v>2581468.46</v>
      </c>
      <c r="D31" s="120">
        <v>412052.46</v>
      </c>
      <c r="E31" s="115">
        <v>2169416</v>
      </c>
      <c r="F31" s="37"/>
    </row>
    <row r="32" spans="1:6" x14ac:dyDescent="0.2">
      <c r="A32" s="12">
        <v>25</v>
      </c>
      <c r="B32" s="13" t="s">
        <v>29</v>
      </c>
      <c r="C32" s="47">
        <f t="shared" si="0"/>
        <v>3165744</v>
      </c>
      <c r="D32" s="120">
        <v>19967</v>
      </c>
      <c r="E32" s="115">
        <v>3145777</v>
      </c>
      <c r="F32" s="37"/>
    </row>
    <row r="33" spans="1:7" x14ac:dyDescent="0.2">
      <c r="A33" s="12">
        <v>26</v>
      </c>
      <c r="B33" s="13" t="s">
        <v>7</v>
      </c>
      <c r="C33" s="47">
        <f t="shared" si="0"/>
        <v>12164552.719999999</v>
      </c>
      <c r="D33" s="120">
        <v>7032317.7199999997</v>
      </c>
      <c r="E33" s="115">
        <v>5132235</v>
      </c>
      <c r="F33" s="37"/>
    </row>
    <row r="34" spans="1:7" x14ac:dyDescent="0.2">
      <c r="A34" s="12">
        <v>27</v>
      </c>
      <c r="B34" s="13" t="s">
        <v>6</v>
      </c>
      <c r="C34" s="47">
        <f t="shared" si="0"/>
        <v>30793725.16</v>
      </c>
      <c r="D34" s="120">
        <v>23832420.16</v>
      </c>
      <c r="E34" s="115">
        <v>6961305</v>
      </c>
      <c r="F34" s="37"/>
    </row>
    <row r="35" spans="1:7" x14ac:dyDescent="0.2">
      <c r="A35" s="12">
        <v>28</v>
      </c>
      <c r="B35" s="13" t="s">
        <v>5</v>
      </c>
      <c r="C35" s="47">
        <f t="shared" si="0"/>
        <v>60766660.510000005</v>
      </c>
      <c r="D35" s="120">
        <v>31178431.510000002</v>
      </c>
      <c r="E35" s="115">
        <v>29588229</v>
      </c>
      <c r="F35" s="37"/>
    </row>
    <row r="36" spans="1:7" x14ac:dyDescent="0.2">
      <c r="A36" s="12">
        <v>29</v>
      </c>
      <c r="B36" s="13" t="s">
        <v>4</v>
      </c>
      <c r="C36" s="47">
        <f t="shared" si="0"/>
        <v>52386280.859999999</v>
      </c>
      <c r="D36" s="120">
        <v>32272039.859999999</v>
      </c>
      <c r="E36" s="115">
        <v>20114241</v>
      </c>
      <c r="F36" s="37"/>
    </row>
    <row r="37" spans="1:7" x14ac:dyDescent="0.2">
      <c r="A37" s="12">
        <v>30</v>
      </c>
      <c r="B37" s="13" t="s">
        <v>3</v>
      </c>
      <c r="C37" s="47">
        <f>E37</f>
        <v>80407531</v>
      </c>
      <c r="D37" s="85" t="s">
        <v>67</v>
      </c>
      <c r="E37" s="115">
        <v>80407531</v>
      </c>
      <c r="F37" s="37"/>
    </row>
    <row r="38" spans="1:7" x14ac:dyDescent="0.2">
      <c r="A38" s="12">
        <v>31</v>
      </c>
      <c r="B38" s="13" t="s">
        <v>30</v>
      </c>
      <c r="C38" s="47">
        <f>D38+E38</f>
        <v>286294012.26999998</v>
      </c>
      <c r="D38" s="120">
        <v>174567337.27000001</v>
      </c>
      <c r="E38" s="115">
        <v>111726675</v>
      </c>
      <c r="F38" s="37"/>
    </row>
    <row r="39" spans="1:7" x14ac:dyDescent="0.2">
      <c r="A39" s="12">
        <v>32</v>
      </c>
      <c r="B39" s="13" t="s">
        <v>2</v>
      </c>
      <c r="C39" s="47">
        <f>E39</f>
        <v>15673310</v>
      </c>
      <c r="D39" s="85" t="s">
        <v>67</v>
      </c>
      <c r="E39" s="115">
        <v>15673310</v>
      </c>
      <c r="F39" s="37"/>
    </row>
    <row r="40" spans="1:7" x14ac:dyDescent="0.2">
      <c r="A40" s="12">
        <v>33</v>
      </c>
      <c r="B40" s="13" t="s">
        <v>1</v>
      </c>
      <c r="C40" s="47">
        <f>D40+E40</f>
        <v>342029714.88</v>
      </c>
      <c r="D40" s="120">
        <v>172098080.88</v>
      </c>
      <c r="E40" s="115">
        <v>169931634</v>
      </c>
      <c r="F40" s="37"/>
    </row>
    <row r="41" spans="1:7" s="55" customFormat="1" x14ac:dyDescent="0.2">
      <c r="A41" s="12">
        <v>34</v>
      </c>
      <c r="B41" s="54" t="s">
        <v>64</v>
      </c>
      <c r="C41" s="47">
        <f>D41+E41</f>
        <v>234733.62</v>
      </c>
      <c r="D41" s="48">
        <v>226278.62</v>
      </c>
      <c r="E41" s="115">
        <v>8455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101686.22</v>
      </c>
      <c r="D42" s="48">
        <v>101686.22</v>
      </c>
      <c r="E42" s="117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169609.42</v>
      </c>
      <c r="D43" s="48">
        <v>169609.42</v>
      </c>
      <c r="E43" s="117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434635</v>
      </c>
      <c r="D44" s="48">
        <v>434635</v>
      </c>
      <c r="E44" s="117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1048016</v>
      </c>
      <c r="D45" s="48">
        <v>1048016</v>
      </c>
      <c r="E45" s="117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209521.28</v>
      </c>
      <c r="D46" s="48">
        <v>209521.28</v>
      </c>
      <c r="E46" s="117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5379</v>
      </c>
      <c r="D47" s="48">
        <v>5379</v>
      </c>
      <c r="E47" s="117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4972</v>
      </c>
      <c r="D48" s="48">
        <v>4972</v>
      </c>
      <c r="E48" s="117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234740</v>
      </c>
      <c r="D49" s="48">
        <v>234740</v>
      </c>
      <c r="E49" s="117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524771</v>
      </c>
      <c r="D50" s="48">
        <v>524771</v>
      </c>
      <c r="E50" s="117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696489.39</v>
      </c>
      <c r="D51" s="85">
        <v>696489.39</v>
      </c>
      <c r="E51" s="117" t="s">
        <v>67</v>
      </c>
      <c r="F51" s="44"/>
      <c r="G51" s="37"/>
    </row>
    <row r="52" spans="1:7" x14ac:dyDescent="0.2">
      <c r="A52" s="14"/>
      <c r="B52" s="15"/>
      <c r="C52" s="29"/>
      <c r="D52" s="21"/>
      <c r="E52" s="50"/>
      <c r="F52" s="44"/>
      <c r="G52" s="37"/>
    </row>
    <row r="53" spans="1:7" ht="22.8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C12 C37:C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8.33203125" style="5" customWidth="1"/>
    <col min="3" max="3" width="13.6640625" style="30" customWidth="1"/>
    <col min="4" max="4" width="10.6640625" style="5" customWidth="1"/>
    <col min="5" max="5" width="12.44140625" style="27" customWidth="1"/>
    <col min="6" max="16384" width="11.44140625" style="5"/>
  </cols>
  <sheetData>
    <row r="1" spans="1:9" x14ac:dyDescent="0.2">
      <c r="A1" s="49" t="s">
        <v>54</v>
      </c>
      <c r="B1" s="39"/>
      <c r="C1" s="39"/>
    </row>
    <row r="2" spans="1:9" s="2" customFormat="1" x14ac:dyDescent="0.2">
      <c r="B2" s="3"/>
      <c r="C2" s="3"/>
      <c r="E2" s="25"/>
    </row>
    <row r="3" spans="1:9" x14ac:dyDescent="0.2">
      <c r="A3" s="130" t="s">
        <v>60</v>
      </c>
      <c r="B3" s="130"/>
      <c r="C3" s="130"/>
      <c r="D3" s="130"/>
      <c r="E3" s="130"/>
    </row>
    <row r="4" spans="1:9" ht="58.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9" s="8" customFormat="1" x14ac:dyDescent="0.2">
      <c r="A5" s="23"/>
      <c r="B5" s="24"/>
      <c r="C5" s="28"/>
      <c r="D5" s="17"/>
      <c r="E5" s="26"/>
    </row>
    <row r="6" spans="1:9" s="19" customFormat="1" x14ac:dyDescent="0.2">
      <c r="A6" s="133" t="s">
        <v>32</v>
      </c>
      <c r="B6" s="134"/>
      <c r="C6" s="47">
        <f>D6+E6</f>
        <v>1092794393.6199999</v>
      </c>
      <c r="D6" s="47">
        <v>504021358.61999995</v>
      </c>
      <c r="E6" s="74">
        <v>588773035</v>
      </c>
      <c r="G6" s="11"/>
      <c r="H6" s="60"/>
    </row>
    <row r="7" spans="1:9" s="8" customFormat="1" x14ac:dyDescent="0.2">
      <c r="A7" s="9"/>
      <c r="B7" s="10"/>
      <c r="C7" s="47"/>
      <c r="D7" s="70"/>
      <c r="E7" s="74"/>
      <c r="F7" s="46"/>
      <c r="H7" s="48"/>
    </row>
    <row r="8" spans="1:9" x14ac:dyDescent="0.2">
      <c r="A8" s="12">
        <v>1</v>
      </c>
      <c r="B8" s="13" t="s">
        <v>20</v>
      </c>
      <c r="C8" s="47">
        <f t="shared" ref="C8:C41" si="0">D8+E8</f>
        <v>770425.01</v>
      </c>
      <c r="D8" s="2">
        <v>359526.01</v>
      </c>
      <c r="E8" s="73">
        <v>410899</v>
      </c>
      <c r="F8" s="42"/>
      <c r="G8" s="44"/>
      <c r="I8" s="56"/>
    </row>
    <row r="9" spans="1:9" x14ac:dyDescent="0.2">
      <c r="A9" s="12">
        <v>2</v>
      </c>
      <c r="B9" s="13" t="s">
        <v>21</v>
      </c>
      <c r="C9" s="47">
        <f t="shared" si="0"/>
        <v>8990</v>
      </c>
      <c r="D9" s="118">
        <v>5014</v>
      </c>
      <c r="E9" s="73">
        <v>3976</v>
      </c>
      <c r="F9" s="37"/>
      <c r="G9" s="35"/>
      <c r="I9" s="8"/>
    </row>
    <row r="10" spans="1:9" x14ac:dyDescent="0.2">
      <c r="A10" s="12">
        <v>3</v>
      </c>
      <c r="B10" s="13" t="s">
        <v>31</v>
      </c>
      <c r="C10" s="47">
        <f t="shared" si="0"/>
        <v>70234</v>
      </c>
      <c r="D10" s="118">
        <v>40977</v>
      </c>
      <c r="E10" s="73">
        <v>29257</v>
      </c>
      <c r="F10" s="37"/>
      <c r="G10" s="33"/>
      <c r="I10" s="56"/>
    </row>
    <row r="11" spans="1:9" x14ac:dyDescent="0.2">
      <c r="A11" s="12">
        <v>4</v>
      </c>
      <c r="B11" s="55" t="s">
        <v>56</v>
      </c>
      <c r="C11" s="47">
        <f t="shared" si="0"/>
        <v>205922</v>
      </c>
      <c r="D11" s="118">
        <v>2201</v>
      </c>
      <c r="E11" s="73">
        <v>203721</v>
      </c>
      <c r="F11" s="37"/>
      <c r="G11" s="33"/>
      <c r="I11" s="8"/>
    </row>
    <row r="12" spans="1:9" x14ac:dyDescent="0.2">
      <c r="A12" s="12">
        <v>5</v>
      </c>
      <c r="B12" s="13" t="s">
        <v>63</v>
      </c>
      <c r="C12" s="47">
        <f>D12+0</f>
        <v>3965402</v>
      </c>
      <c r="D12" s="48">
        <v>3965402</v>
      </c>
      <c r="E12" s="75" t="s">
        <v>67</v>
      </c>
      <c r="F12" s="37"/>
      <c r="G12" s="33"/>
      <c r="I12" s="56"/>
    </row>
    <row r="13" spans="1:9" x14ac:dyDescent="0.2">
      <c r="A13" s="12">
        <v>6</v>
      </c>
      <c r="B13" s="13" t="s">
        <v>18</v>
      </c>
      <c r="C13" s="47">
        <f t="shared" si="0"/>
        <v>355112</v>
      </c>
      <c r="D13" s="118">
        <v>95882</v>
      </c>
      <c r="E13" s="73">
        <v>259230</v>
      </c>
      <c r="F13" s="37"/>
      <c r="G13" s="33"/>
      <c r="I13" s="8"/>
    </row>
    <row r="14" spans="1:9" x14ac:dyDescent="0.2">
      <c r="A14" s="12">
        <v>7</v>
      </c>
      <c r="B14" s="13" t="s">
        <v>22</v>
      </c>
      <c r="C14" s="47">
        <f t="shared" si="0"/>
        <v>1707489</v>
      </c>
      <c r="D14" s="48">
        <v>414854</v>
      </c>
      <c r="E14" s="73">
        <v>1292635</v>
      </c>
      <c r="F14" s="37"/>
      <c r="G14" s="33"/>
    </row>
    <row r="15" spans="1:9" x14ac:dyDescent="0.2">
      <c r="A15" s="12">
        <v>8</v>
      </c>
      <c r="B15" s="13" t="s">
        <v>17</v>
      </c>
      <c r="C15" s="47">
        <f t="shared" si="0"/>
        <v>1276710</v>
      </c>
      <c r="D15" s="48">
        <v>258350</v>
      </c>
      <c r="E15" s="73">
        <v>1018360</v>
      </c>
      <c r="F15" s="37"/>
      <c r="G15" s="33"/>
    </row>
    <row r="16" spans="1:9" x14ac:dyDescent="0.2">
      <c r="A16" s="12">
        <v>9</v>
      </c>
      <c r="B16" s="13" t="s">
        <v>16</v>
      </c>
      <c r="C16" s="47">
        <f t="shared" si="0"/>
        <v>33392</v>
      </c>
      <c r="D16" s="118">
        <v>1400</v>
      </c>
      <c r="E16" s="73">
        <v>31992</v>
      </c>
      <c r="F16" s="37"/>
      <c r="G16" s="33"/>
    </row>
    <row r="17" spans="1:7" x14ac:dyDescent="0.2">
      <c r="A17" s="12">
        <v>10</v>
      </c>
      <c r="B17" s="13" t="s">
        <v>15</v>
      </c>
      <c r="C17" s="47">
        <f t="shared" si="0"/>
        <v>241600</v>
      </c>
      <c r="D17" s="48">
        <v>188658</v>
      </c>
      <c r="E17" s="73">
        <v>52942</v>
      </c>
      <c r="F17" s="37"/>
      <c r="G17" s="33"/>
    </row>
    <row r="18" spans="1:7" x14ac:dyDescent="0.2">
      <c r="A18" s="12">
        <v>11</v>
      </c>
      <c r="B18" s="13" t="s">
        <v>14</v>
      </c>
      <c r="C18" s="47">
        <f t="shared" si="0"/>
        <v>419158.02</v>
      </c>
      <c r="D18" s="48">
        <v>24337.02</v>
      </c>
      <c r="E18" s="73">
        <v>394821</v>
      </c>
      <c r="F18" s="37"/>
      <c r="G18" s="33"/>
    </row>
    <row r="19" spans="1:7" x14ac:dyDescent="0.2">
      <c r="A19" s="12">
        <v>12</v>
      </c>
      <c r="B19" s="13" t="s">
        <v>13</v>
      </c>
      <c r="C19" s="47">
        <f t="shared" si="0"/>
        <v>9965</v>
      </c>
      <c r="D19" s="48">
        <v>4827</v>
      </c>
      <c r="E19" s="73">
        <v>5138</v>
      </c>
      <c r="F19" s="37"/>
      <c r="G19" s="33"/>
    </row>
    <row r="20" spans="1:7" x14ac:dyDescent="0.2">
      <c r="A20" s="12">
        <v>13</v>
      </c>
      <c r="B20" s="13" t="s">
        <v>12</v>
      </c>
      <c r="C20" s="47">
        <f t="shared" si="0"/>
        <v>102314</v>
      </c>
      <c r="D20" s="48">
        <v>15862</v>
      </c>
      <c r="E20" s="73">
        <v>86452</v>
      </c>
      <c r="F20" s="37"/>
      <c r="G20" s="33"/>
    </row>
    <row r="21" spans="1:7" x14ac:dyDescent="0.2">
      <c r="A21" s="12">
        <v>14</v>
      </c>
      <c r="B21" s="55" t="s">
        <v>59</v>
      </c>
      <c r="C21" s="47">
        <f t="shared" si="0"/>
        <v>2739110.21</v>
      </c>
      <c r="D21" s="48">
        <v>184253.21</v>
      </c>
      <c r="E21" s="73">
        <v>2554857</v>
      </c>
      <c r="F21" s="37"/>
      <c r="G21" s="33"/>
    </row>
    <row r="22" spans="1:7" x14ac:dyDescent="0.2">
      <c r="A22" s="12">
        <v>15</v>
      </c>
      <c r="B22" s="13" t="s">
        <v>10</v>
      </c>
      <c r="C22" s="47">
        <f t="shared" si="0"/>
        <v>1015512.24</v>
      </c>
      <c r="D22" s="48">
        <v>164276.24</v>
      </c>
      <c r="E22" s="73">
        <v>851236</v>
      </c>
      <c r="F22" s="37"/>
      <c r="G22" s="33"/>
    </row>
    <row r="23" spans="1:7" x14ac:dyDescent="0.2">
      <c r="A23" s="12">
        <v>16</v>
      </c>
      <c r="B23" s="13" t="s">
        <v>23</v>
      </c>
      <c r="C23" s="47">
        <f t="shared" si="0"/>
        <v>4205070.01</v>
      </c>
      <c r="D23" s="48">
        <v>341387.01</v>
      </c>
      <c r="E23" s="73">
        <v>3863683</v>
      </c>
      <c r="F23" s="37"/>
      <c r="G23" s="33"/>
    </row>
    <row r="24" spans="1:7" x14ac:dyDescent="0.2">
      <c r="A24" s="12">
        <v>17</v>
      </c>
      <c r="B24" s="13" t="s">
        <v>24</v>
      </c>
      <c r="C24" s="47">
        <f t="shared" si="0"/>
        <v>24782</v>
      </c>
      <c r="D24" s="118">
        <v>10666</v>
      </c>
      <c r="E24" s="73">
        <v>14116</v>
      </c>
      <c r="F24" s="37"/>
      <c r="G24" s="33"/>
    </row>
    <row r="25" spans="1:7" x14ac:dyDescent="0.2">
      <c r="A25" s="12">
        <v>18</v>
      </c>
      <c r="B25" s="55" t="s">
        <v>57</v>
      </c>
      <c r="C25" s="47">
        <f t="shared" si="0"/>
        <v>3156709.99</v>
      </c>
      <c r="D25" s="48">
        <v>1914120.99</v>
      </c>
      <c r="E25" s="73">
        <v>1242589</v>
      </c>
      <c r="F25" s="37"/>
      <c r="G25" s="33"/>
    </row>
    <row r="26" spans="1:7" x14ac:dyDescent="0.2">
      <c r="A26" s="12">
        <v>19</v>
      </c>
      <c r="B26" s="13" t="s">
        <v>26</v>
      </c>
      <c r="C26" s="47">
        <f t="shared" si="0"/>
        <v>1240294.1299999999</v>
      </c>
      <c r="D26" s="2">
        <v>41493.129999999997</v>
      </c>
      <c r="E26" s="73">
        <v>1198801</v>
      </c>
      <c r="F26" s="37"/>
      <c r="G26" s="33"/>
    </row>
    <row r="27" spans="1:7" x14ac:dyDescent="0.2">
      <c r="A27" s="12">
        <v>20</v>
      </c>
      <c r="B27" s="13" t="s">
        <v>25</v>
      </c>
      <c r="C27" s="47">
        <f t="shared" si="0"/>
        <v>4909945.9000000004</v>
      </c>
      <c r="D27" s="48">
        <v>2489176.9</v>
      </c>
      <c r="E27" s="73">
        <v>2420769</v>
      </c>
      <c r="F27" s="37"/>
      <c r="G27" s="33"/>
    </row>
    <row r="28" spans="1:7" x14ac:dyDescent="0.2">
      <c r="A28" s="12">
        <v>21</v>
      </c>
      <c r="B28" s="13" t="s">
        <v>27</v>
      </c>
      <c r="C28" s="47">
        <f t="shared" si="0"/>
        <v>3083991.5</v>
      </c>
      <c r="D28" s="48">
        <v>1576029.5</v>
      </c>
      <c r="E28" s="73">
        <v>1507962</v>
      </c>
      <c r="F28" s="37"/>
      <c r="G28" s="33"/>
    </row>
    <row r="29" spans="1:7" x14ac:dyDescent="0.2">
      <c r="A29" s="12">
        <v>22</v>
      </c>
      <c r="B29" s="13" t="s">
        <v>9</v>
      </c>
      <c r="C29" s="47">
        <f t="shared" si="0"/>
        <v>280677.2</v>
      </c>
      <c r="D29" s="48">
        <v>121365.2</v>
      </c>
      <c r="E29" s="73">
        <v>159312</v>
      </c>
      <c r="F29" s="37"/>
      <c r="G29" s="33"/>
    </row>
    <row r="30" spans="1:7" x14ac:dyDescent="0.2">
      <c r="A30" s="12">
        <v>23</v>
      </c>
      <c r="B30" s="13" t="s">
        <v>28</v>
      </c>
      <c r="C30" s="47">
        <f t="shared" si="0"/>
        <v>398562.32</v>
      </c>
      <c r="D30" s="48">
        <v>160030.32</v>
      </c>
      <c r="E30" s="73">
        <v>238532</v>
      </c>
      <c r="F30" s="37"/>
      <c r="G30" s="33"/>
    </row>
    <row r="31" spans="1:7" x14ac:dyDescent="0.2">
      <c r="A31" s="12">
        <v>24</v>
      </c>
      <c r="B31" s="13" t="s">
        <v>8</v>
      </c>
      <c r="C31" s="47">
        <f t="shared" si="0"/>
        <v>2868000.5</v>
      </c>
      <c r="D31" s="48">
        <v>451794.5</v>
      </c>
      <c r="E31" s="73">
        <v>2416206</v>
      </c>
      <c r="F31" s="37"/>
      <c r="G31" s="33"/>
    </row>
    <row r="32" spans="1:7" x14ac:dyDescent="0.2">
      <c r="A32" s="12">
        <v>25</v>
      </c>
      <c r="B32" s="13" t="s">
        <v>58</v>
      </c>
      <c r="C32" s="47">
        <f t="shared" si="0"/>
        <v>3325119</v>
      </c>
      <c r="D32" s="48">
        <v>23657</v>
      </c>
      <c r="E32" s="73">
        <v>3301462</v>
      </c>
      <c r="F32" s="37"/>
      <c r="G32" s="33"/>
    </row>
    <row r="33" spans="1:7" x14ac:dyDescent="0.2">
      <c r="A33" s="12">
        <v>26</v>
      </c>
      <c r="B33" s="13" t="s">
        <v>7</v>
      </c>
      <c r="C33" s="47">
        <f t="shared" si="0"/>
        <v>13794597.120000001</v>
      </c>
      <c r="D33" s="48">
        <v>7782153.1200000001</v>
      </c>
      <c r="E33" s="73">
        <v>6012444</v>
      </c>
      <c r="F33" s="37"/>
      <c r="G33" s="33"/>
    </row>
    <row r="34" spans="1:7" x14ac:dyDescent="0.2">
      <c r="A34" s="12">
        <v>27</v>
      </c>
      <c r="B34" s="13" t="s">
        <v>6</v>
      </c>
      <c r="C34" s="47">
        <f t="shared" si="0"/>
        <v>28273577.760000002</v>
      </c>
      <c r="D34" s="48">
        <v>21085599.760000002</v>
      </c>
      <c r="E34" s="73">
        <v>7187978</v>
      </c>
      <c r="F34" s="37"/>
      <c r="G34" s="33"/>
    </row>
    <row r="35" spans="1:7" x14ac:dyDescent="0.2">
      <c r="A35" s="12">
        <v>28</v>
      </c>
      <c r="B35" s="13" t="s">
        <v>5</v>
      </c>
      <c r="C35" s="47">
        <f t="shared" si="0"/>
        <v>52556000.769999996</v>
      </c>
      <c r="D35" s="48">
        <v>26081286.77</v>
      </c>
      <c r="E35" s="73">
        <v>26474714</v>
      </c>
      <c r="F35" s="44"/>
      <c r="G35" s="33"/>
    </row>
    <row r="36" spans="1:7" x14ac:dyDescent="0.2">
      <c r="A36" s="12">
        <v>29</v>
      </c>
      <c r="B36" s="13" t="s">
        <v>4</v>
      </c>
      <c r="C36" s="47">
        <f t="shared" si="0"/>
        <v>56086707.600000001</v>
      </c>
      <c r="D36" s="48">
        <v>34218247.600000001</v>
      </c>
      <c r="E36" s="73">
        <v>21868460</v>
      </c>
      <c r="F36" s="37"/>
      <c r="G36" s="33"/>
    </row>
    <row r="37" spans="1:7" x14ac:dyDescent="0.2">
      <c r="A37" s="12">
        <v>30</v>
      </c>
      <c r="B37" s="13" t="s">
        <v>3</v>
      </c>
      <c r="C37" s="47">
        <f>0+E37</f>
        <v>110320055</v>
      </c>
      <c r="D37" s="118" t="s">
        <v>67</v>
      </c>
      <c r="E37" s="73">
        <v>110320055</v>
      </c>
      <c r="F37" s="37"/>
      <c r="G37" s="33"/>
    </row>
    <row r="38" spans="1:7" x14ac:dyDescent="0.2">
      <c r="A38" s="12">
        <v>31</v>
      </c>
      <c r="B38" s="13" t="s">
        <v>30</v>
      </c>
      <c r="C38" s="47">
        <f t="shared" si="0"/>
        <v>324299326.61000001</v>
      </c>
      <c r="D38" s="48">
        <v>192976502.61000001</v>
      </c>
      <c r="E38" s="73">
        <v>131322824</v>
      </c>
      <c r="F38" s="37"/>
      <c r="G38" s="33"/>
    </row>
    <row r="39" spans="1:7" x14ac:dyDescent="0.2">
      <c r="A39" s="12">
        <v>32</v>
      </c>
      <c r="B39" s="13" t="s">
        <v>2</v>
      </c>
      <c r="C39" s="47">
        <f>0+E39</f>
        <v>18227046</v>
      </c>
      <c r="D39" s="118" t="s">
        <v>67</v>
      </c>
      <c r="E39" s="73">
        <v>18227046</v>
      </c>
      <c r="F39" s="37"/>
      <c r="G39" s="33"/>
    </row>
    <row r="40" spans="1:7" ht="12.6" customHeight="1" x14ac:dyDescent="0.2">
      <c r="A40" s="12">
        <v>33</v>
      </c>
      <c r="B40" s="13" t="s">
        <v>1</v>
      </c>
      <c r="C40" s="47">
        <f t="shared" si="0"/>
        <v>448756323.11000001</v>
      </c>
      <c r="D40" s="48">
        <v>204968461.11000001</v>
      </c>
      <c r="E40" s="73">
        <v>243787862</v>
      </c>
      <c r="F40" s="37"/>
      <c r="G40" s="33"/>
    </row>
    <row r="41" spans="1:7" s="55" customFormat="1" x14ac:dyDescent="0.2">
      <c r="A41" s="12">
        <v>34</v>
      </c>
      <c r="B41" s="54" t="s">
        <v>64</v>
      </c>
      <c r="C41" s="47">
        <f t="shared" si="0"/>
        <v>272723.45999999996</v>
      </c>
      <c r="D41" s="48">
        <v>260019.46</v>
      </c>
      <c r="E41" s="75">
        <v>12704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D42+0</f>
        <v>106217.93</v>
      </c>
      <c r="D42" s="48">
        <v>106217.93</v>
      </c>
      <c r="E42" s="75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D43+0</f>
        <v>201075.81</v>
      </c>
      <c r="D43" s="48">
        <v>201075.81</v>
      </c>
      <c r="E43" s="75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419185.15</v>
      </c>
      <c r="D44" s="48">
        <v>419185.15</v>
      </c>
      <c r="E44" s="75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1081281.8</v>
      </c>
      <c r="D45" s="48">
        <v>1081281.8</v>
      </c>
      <c r="E45" s="75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254959.82</v>
      </c>
      <c r="D46" s="48">
        <v>254959.82</v>
      </c>
      <c r="E46" s="75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8184</v>
      </c>
      <c r="D47" s="48">
        <v>8184</v>
      </c>
      <c r="E47" s="75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4561</v>
      </c>
      <c r="D48" s="55">
        <v>4561</v>
      </c>
      <c r="E48" s="75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205258</v>
      </c>
      <c r="D49" s="48">
        <v>205258</v>
      </c>
      <c r="E49" s="75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728512</v>
      </c>
      <c r="D50" s="48">
        <v>728512</v>
      </c>
      <c r="E50" s="75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784312.65</v>
      </c>
      <c r="D51" s="118">
        <v>784312.65</v>
      </c>
      <c r="E51" s="75" t="s">
        <v>67</v>
      </c>
      <c r="F51" s="37"/>
      <c r="G51" s="57"/>
    </row>
    <row r="52" spans="1:7" x14ac:dyDescent="0.2">
      <c r="A52" s="14"/>
      <c r="B52" s="15"/>
      <c r="C52" s="29"/>
      <c r="D52" s="21"/>
      <c r="E52" s="43"/>
      <c r="F52" s="37"/>
    </row>
    <row r="53" spans="1:7" ht="21.6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3:E3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C37:C39 C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2.5546875" style="5" customWidth="1"/>
    <col min="3" max="3" width="21.44140625" style="30" customWidth="1"/>
    <col min="4" max="4" width="11.5546875" style="27" customWidth="1"/>
    <col min="5" max="5" width="12.44140625" style="5" customWidth="1"/>
    <col min="6" max="16384" width="11.44140625" style="5"/>
  </cols>
  <sheetData>
    <row r="1" spans="1:9" x14ac:dyDescent="0.2">
      <c r="A1" s="49" t="s">
        <v>54</v>
      </c>
      <c r="B1" s="39"/>
      <c r="C1" s="39"/>
    </row>
    <row r="2" spans="1:9" s="2" customFormat="1" x14ac:dyDescent="0.2">
      <c r="B2" s="3"/>
      <c r="C2" s="3"/>
      <c r="D2" s="25"/>
    </row>
    <row r="3" spans="1:9" x14ac:dyDescent="0.2">
      <c r="A3" s="130" t="s">
        <v>60</v>
      </c>
      <c r="B3" s="130"/>
      <c r="C3" s="130"/>
      <c r="D3" s="130"/>
      <c r="E3" s="130"/>
    </row>
    <row r="4" spans="1:9" ht="48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9" s="8" customFormat="1" x14ac:dyDescent="0.2">
      <c r="A5" s="23"/>
      <c r="B5" s="24"/>
      <c r="C5" s="28"/>
      <c r="D5" s="31"/>
      <c r="E5" s="18"/>
    </row>
    <row r="6" spans="1:9" s="19" customFormat="1" x14ac:dyDescent="0.2">
      <c r="A6" s="133" t="s">
        <v>33</v>
      </c>
      <c r="B6" s="134"/>
      <c r="C6" s="47">
        <f>D6+E6</f>
        <v>1046092993.3799999</v>
      </c>
      <c r="D6" s="47">
        <v>490748436.37999994</v>
      </c>
      <c r="E6" s="78">
        <v>555344557</v>
      </c>
      <c r="G6" s="55"/>
      <c r="H6" s="55"/>
      <c r="I6" s="55"/>
    </row>
    <row r="7" spans="1:9" s="8" customFormat="1" x14ac:dyDescent="0.2">
      <c r="A7" s="9"/>
      <c r="B7" s="10"/>
      <c r="C7" s="47"/>
      <c r="D7" s="72"/>
      <c r="E7" s="78"/>
      <c r="F7" s="46"/>
    </row>
    <row r="8" spans="1:9" x14ac:dyDescent="0.2">
      <c r="A8" s="12">
        <v>1</v>
      </c>
      <c r="B8" s="13" t="s">
        <v>20</v>
      </c>
      <c r="C8" s="47">
        <f t="shared" ref="C8:C41" si="0">D8+E8</f>
        <v>774456.45</v>
      </c>
      <c r="D8" s="48">
        <v>368036.45</v>
      </c>
      <c r="E8" s="77">
        <v>406420</v>
      </c>
      <c r="F8" s="42"/>
      <c r="G8" s="55"/>
      <c r="H8" s="55"/>
      <c r="I8" s="55"/>
    </row>
    <row r="9" spans="1:9" x14ac:dyDescent="0.2">
      <c r="A9" s="12">
        <v>2</v>
      </c>
      <c r="B9" s="13" t="s">
        <v>21</v>
      </c>
      <c r="C9" s="47">
        <f t="shared" si="0"/>
        <v>9118</v>
      </c>
      <c r="D9" s="118">
        <v>6373</v>
      </c>
      <c r="E9" s="77">
        <v>2745</v>
      </c>
      <c r="F9" s="37"/>
      <c r="G9" s="8"/>
      <c r="H9" s="8"/>
      <c r="I9" s="8"/>
    </row>
    <row r="10" spans="1:9" x14ac:dyDescent="0.2">
      <c r="A10" s="12">
        <v>3</v>
      </c>
      <c r="B10" s="13" t="s">
        <v>31</v>
      </c>
      <c r="C10" s="47">
        <f t="shared" si="0"/>
        <v>70385</v>
      </c>
      <c r="D10" s="118">
        <v>38945</v>
      </c>
      <c r="E10" s="77">
        <v>31440</v>
      </c>
      <c r="F10" s="37"/>
      <c r="G10" s="33"/>
    </row>
    <row r="11" spans="1:9" x14ac:dyDescent="0.2">
      <c r="A11" s="12">
        <v>4</v>
      </c>
      <c r="B11" s="55" t="s">
        <v>56</v>
      </c>
      <c r="C11" s="47">
        <f t="shared" si="0"/>
        <v>197596</v>
      </c>
      <c r="D11" s="118">
        <v>2085</v>
      </c>
      <c r="E11" s="77">
        <v>195511</v>
      </c>
      <c r="F11" s="37"/>
      <c r="G11" s="33"/>
    </row>
    <row r="12" spans="1:9" x14ac:dyDescent="0.2">
      <c r="A12" s="12">
        <v>5</v>
      </c>
      <c r="B12" s="13" t="s">
        <v>75</v>
      </c>
      <c r="C12" s="47">
        <f>D12</f>
        <v>3974917</v>
      </c>
      <c r="D12" s="118">
        <v>3974917</v>
      </c>
      <c r="E12" s="76" t="s">
        <v>67</v>
      </c>
      <c r="F12" s="37"/>
      <c r="G12" s="33"/>
    </row>
    <row r="13" spans="1:9" x14ac:dyDescent="0.2">
      <c r="A13" s="12">
        <v>6</v>
      </c>
      <c r="B13" s="13" t="s">
        <v>18</v>
      </c>
      <c r="C13" s="47">
        <f t="shared" si="0"/>
        <v>295168</v>
      </c>
      <c r="D13" s="118">
        <v>107757</v>
      </c>
      <c r="E13" s="77">
        <v>187411</v>
      </c>
      <c r="F13" s="37"/>
      <c r="G13" s="33"/>
    </row>
    <row r="14" spans="1:9" x14ac:dyDescent="0.2">
      <c r="A14" s="12">
        <v>7</v>
      </c>
      <c r="B14" s="13" t="s">
        <v>22</v>
      </c>
      <c r="C14" s="47">
        <f t="shared" si="0"/>
        <v>1658031</v>
      </c>
      <c r="D14" s="48">
        <v>418079</v>
      </c>
      <c r="E14" s="77">
        <v>1239952</v>
      </c>
      <c r="F14" s="37"/>
      <c r="G14" s="33"/>
    </row>
    <row r="15" spans="1:9" x14ac:dyDescent="0.2">
      <c r="A15" s="12">
        <v>8</v>
      </c>
      <c r="B15" s="13" t="s">
        <v>17</v>
      </c>
      <c r="C15" s="47">
        <f t="shared" si="0"/>
        <v>1389884</v>
      </c>
      <c r="D15" s="48">
        <v>334323</v>
      </c>
      <c r="E15" s="77">
        <v>1055561</v>
      </c>
      <c r="F15" s="37"/>
      <c r="G15" s="33"/>
    </row>
    <row r="16" spans="1:9" x14ac:dyDescent="0.2">
      <c r="A16" s="12">
        <v>9</v>
      </c>
      <c r="B16" s="13" t="s">
        <v>16</v>
      </c>
      <c r="C16" s="47">
        <f t="shared" si="0"/>
        <v>35455</v>
      </c>
      <c r="D16" s="118">
        <v>1201</v>
      </c>
      <c r="E16" s="77">
        <v>34254</v>
      </c>
      <c r="F16" s="37"/>
      <c r="G16" s="33"/>
    </row>
    <row r="17" spans="1:7" x14ac:dyDescent="0.2">
      <c r="A17" s="12">
        <v>10</v>
      </c>
      <c r="B17" s="13" t="s">
        <v>15</v>
      </c>
      <c r="C17" s="47">
        <f t="shared" si="0"/>
        <v>261784</v>
      </c>
      <c r="D17" s="48">
        <v>197064</v>
      </c>
      <c r="E17" s="77">
        <v>64720</v>
      </c>
      <c r="F17" s="37"/>
      <c r="G17" s="33"/>
    </row>
    <row r="18" spans="1:7" x14ac:dyDescent="0.2">
      <c r="A18" s="12">
        <v>11</v>
      </c>
      <c r="B18" s="13" t="s">
        <v>14</v>
      </c>
      <c r="C18" s="47">
        <f t="shared" si="0"/>
        <v>508014.5</v>
      </c>
      <c r="D18" s="48">
        <v>23208.5</v>
      </c>
      <c r="E18" s="77">
        <v>484806</v>
      </c>
      <c r="F18" s="37"/>
      <c r="G18" s="33"/>
    </row>
    <row r="19" spans="1:7" x14ac:dyDescent="0.2">
      <c r="A19" s="12">
        <v>12</v>
      </c>
      <c r="B19" s="13" t="s">
        <v>13</v>
      </c>
      <c r="C19" s="47">
        <f t="shared" si="0"/>
        <v>10734</v>
      </c>
      <c r="D19" s="48">
        <v>4970</v>
      </c>
      <c r="E19" s="77">
        <v>5764</v>
      </c>
      <c r="F19" s="37"/>
      <c r="G19" s="33"/>
    </row>
    <row r="20" spans="1:7" x14ac:dyDescent="0.2">
      <c r="A20" s="12">
        <v>13</v>
      </c>
      <c r="B20" s="13" t="s">
        <v>12</v>
      </c>
      <c r="C20" s="47">
        <f t="shared" si="0"/>
        <v>104605</v>
      </c>
      <c r="D20" s="48">
        <v>18301</v>
      </c>
      <c r="E20" s="77">
        <v>86304</v>
      </c>
      <c r="F20" s="37"/>
      <c r="G20" s="33"/>
    </row>
    <row r="21" spans="1:7" x14ac:dyDescent="0.2">
      <c r="A21" s="12">
        <v>14</v>
      </c>
      <c r="B21" s="13" t="s">
        <v>11</v>
      </c>
      <c r="C21" s="47">
        <f t="shared" si="0"/>
        <v>2948003.37</v>
      </c>
      <c r="D21" s="48">
        <v>226074.37</v>
      </c>
      <c r="E21" s="77">
        <v>2721929</v>
      </c>
      <c r="F21" s="37"/>
      <c r="G21" s="33"/>
    </row>
    <row r="22" spans="1:7" x14ac:dyDescent="0.2">
      <c r="A22" s="12">
        <v>15</v>
      </c>
      <c r="B22" s="13" t="s">
        <v>10</v>
      </c>
      <c r="C22" s="47">
        <f t="shared" si="0"/>
        <v>1036047.2</v>
      </c>
      <c r="D22" s="48">
        <v>165001.20000000001</v>
      </c>
      <c r="E22" s="77">
        <v>871046</v>
      </c>
      <c r="F22" s="37"/>
      <c r="G22" s="33"/>
    </row>
    <row r="23" spans="1:7" x14ac:dyDescent="0.2">
      <c r="A23" s="12">
        <v>16</v>
      </c>
      <c r="B23" s="13" t="s">
        <v>23</v>
      </c>
      <c r="C23" s="47">
        <f t="shared" si="0"/>
        <v>4218166</v>
      </c>
      <c r="D23" s="48">
        <v>373436</v>
      </c>
      <c r="E23" s="77">
        <v>3844730</v>
      </c>
      <c r="F23" s="37"/>
      <c r="G23" s="33"/>
    </row>
    <row r="24" spans="1:7" x14ac:dyDescent="0.2">
      <c r="A24" s="12">
        <v>17</v>
      </c>
      <c r="B24" s="13" t="s">
        <v>24</v>
      </c>
      <c r="C24" s="47">
        <f t="shared" si="0"/>
        <v>26179</v>
      </c>
      <c r="D24" s="118">
        <v>10439</v>
      </c>
      <c r="E24" s="77">
        <v>15740</v>
      </c>
      <c r="F24" s="37"/>
      <c r="G24" s="33"/>
    </row>
    <row r="25" spans="1:7" x14ac:dyDescent="0.2">
      <c r="A25" s="12">
        <v>18</v>
      </c>
      <c r="B25" s="13" t="s">
        <v>19</v>
      </c>
      <c r="C25" s="47">
        <f t="shared" si="0"/>
        <v>2824598</v>
      </c>
      <c r="D25" s="48">
        <v>2697393</v>
      </c>
      <c r="E25" s="77">
        <v>127205</v>
      </c>
      <c r="F25" s="37"/>
      <c r="G25" s="33"/>
    </row>
    <row r="26" spans="1:7" x14ac:dyDescent="0.2">
      <c r="A26" s="12">
        <v>19</v>
      </c>
      <c r="B26" s="13" t="s">
        <v>26</v>
      </c>
      <c r="C26" s="47">
        <f t="shared" si="0"/>
        <v>783549.33</v>
      </c>
      <c r="D26" s="48">
        <v>54307.33</v>
      </c>
      <c r="E26" s="77">
        <v>729242</v>
      </c>
      <c r="F26" s="37"/>
      <c r="G26" s="33"/>
    </row>
    <row r="27" spans="1:7" x14ac:dyDescent="0.2">
      <c r="A27" s="12">
        <v>20</v>
      </c>
      <c r="B27" s="13" t="s">
        <v>25</v>
      </c>
      <c r="C27" s="47">
        <f t="shared" si="0"/>
        <v>5199324.91</v>
      </c>
      <c r="D27" s="48">
        <v>2650371.91</v>
      </c>
      <c r="E27" s="77">
        <v>2548953</v>
      </c>
      <c r="F27" s="37"/>
      <c r="G27" s="33"/>
    </row>
    <row r="28" spans="1:7" x14ac:dyDescent="0.2">
      <c r="A28" s="12">
        <v>21</v>
      </c>
      <c r="B28" s="13" t="s">
        <v>27</v>
      </c>
      <c r="C28" s="47">
        <f t="shared" si="0"/>
        <v>3035244.01</v>
      </c>
      <c r="D28" s="48">
        <v>1642983.01</v>
      </c>
      <c r="E28" s="77">
        <v>1392261</v>
      </c>
      <c r="F28" s="37"/>
      <c r="G28" s="33"/>
    </row>
    <row r="29" spans="1:7" x14ac:dyDescent="0.2">
      <c r="A29" s="12">
        <v>22</v>
      </c>
      <c r="B29" s="13" t="s">
        <v>9</v>
      </c>
      <c r="C29" s="47">
        <f t="shared" si="0"/>
        <v>311359.46999999997</v>
      </c>
      <c r="D29" s="48">
        <v>119135.47</v>
      </c>
      <c r="E29" s="77">
        <v>192224</v>
      </c>
      <c r="F29" s="37"/>
      <c r="G29" s="33"/>
    </row>
    <row r="30" spans="1:7" x14ac:dyDescent="0.2">
      <c r="A30" s="12">
        <v>23</v>
      </c>
      <c r="B30" s="13" t="s">
        <v>28</v>
      </c>
      <c r="C30" s="47">
        <f t="shared" si="0"/>
        <v>397961</v>
      </c>
      <c r="D30" s="48">
        <v>163600</v>
      </c>
      <c r="E30" s="77">
        <v>234361</v>
      </c>
      <c r="F30" s="37"/>
      <c r="G30" s="33"/>
    </row>
    <row r="31" spans="1:7" x14ac:dyDescent="0.2">
      <c r="A31" s="12">
        <v>24</v>
      </c>
      <c r="B31" s="13" t="s">
        <v>8</v>
      </c>
      <c r="C31" s="47">
        <f t="shared" si="0"/>
        <v>2955296.67</v>
      </c>
      <c r="D31" s="48">
        <v>443985.67</v>
      </c>
      <c r="E31" s="77">
        <v>2511311</v>
      </c>
      <c r="F31" s="37"/>
      <c r="G31" s="33"/>
    </row>
    <row r="32" spans="1:7" x14ac:dyDescent="0.2">
      <c r="A32" s="12">
        <v>25</v>
      </c>
      <c r="B32" s="13" t="s">
        <v>29</v>
      </c>
      <c r="C32" s="47">
        <f t="shared" si="0"/>
        <v>3523100</v>
      </c>
      <c r="D32" s="48">
        <v>27006</v>
      </c>
      <c r="E32" s="77">
        <v>3496094</v>
      </c>
      <c r="F32" s="37"/>
      <c r="G32" s="33"/>
    </row>
    <row r="33" spans="1:7" x14ac:dyDescent="0.2">
      <c r="A33" s="12">
        <v>26</v>
      </c>
      <c r="B33" s="13" t="s">
        <v>7</v>
      </c>
      <c r="C33" s="47">
        <f t="shared" si="0"/>
        <v>13440808.780000001</v>
      </c>
      <c r="D33" s="48">
        <v>7905850.7800000003</v>
      </c>
      <c r="E33" s="77">
        <v>5534958</v>
      </c>
      <c r="F33" s="37"/>
      <c r="G33" s="33"/>
    </row>
    <row r="34" spans="1:7" x14ac:dyDescent="0.2">
      <c r="A34" s="12">
        <v>27</v>
      </c>
      <c r="B34" s="13" t="s">
        <v>6</v>
      </c>
      <c r="C34" s="47">
        <f t="shared" si="0"/>
        <v>34444041.239999995</v>
      </c>
      <c r="D34" s="48">
        <v>26708647.239999998</v>
      </c>
      <c r="E34" s="77">
        <v>7735394</v>
      </c>
      <c r="F34" s="44"/>
      <c r="G34" s="33"/>
    </row>
    <row r="35" spans="1:7" x14ac:dyDescent="0.2">
      <c r="A35" s="12">
        <v>28</v>
      </c>
      <c r="B35" s="13" t="s">
        <v>5</v>
      </c>
      <c r="C35" s="47">
        <f t="shared" si="0"/>
        <v>61320843.620000005</v>
      </c>
      <c r="D35" s="48">
        <v>29227886.620000001</v>
      </c>
      <c r="E35" s="77">
        <v>32092957</v>
      </c>
      <c r="F35" s="37"/>
      <c r="G35" s="33"/>
    </row>
    <row r="36" spans="1:7" x14ac:dyDescent="0.2">
      <c r="A36" s="12">
        <v>29</v>
      </c>
      <c r="B36" s="13" t="s">
        <v>4</v>
      </c>
      <c r="C36" s="47">
        <f t="shared" si="0"/>
        <v>56035621.159999996</v>
      </c>
      <c r="D36" s="48">
        <v>34022705.159999996</v>
      </c>
      <c r="E36" s="77">
        <v>22012916</v>
      </c>
      <c r="F36" s="37"/>
      <c r="G36" s="33"/>
    </row>
    <row r="37" spans="1:7" x14ac:dyDescent="0.2">
      <c r="A37" s="12">
        <v>30</v>
      </c>
      <c r="B37" s="13" t="s">
        <v>3</v>
      </c>
      <c r="C37" s="47">
        <f>E37</f>
        <v>104879639</v>
      </c>
      <c r="D37" s="118" t="s">
        <v>67</v>
      </c>
      <c r="E37" s="77">
        <v>104879639</v>
      </c>
      <c r="F37" s="37"/>
      <c r="G37" s="33"/>
    </row>
    <row r="38" spans="1:7" x14ac:dyDescent="0.2">
      <c r="A38" s="12">
        <v>31</v>
      </c>
      <c r="B38" s="13" t="s">
        <v>30</v>
      </c>
      <c r="C38" s="47">
        <f t="shared" si="0"/>
        <v>316964566.25</v>
      </c>
      <c r="D38" s="48">
        <v>191662020.25</v>
      </c>
      <c r="E38" s="77">
        <v>125302546</v>
      </c>
      <c r="F38" s="37"/>
      <c r="G38" s="33"/>
    </row>
    <row r="39" spans="1:7" x14ac:dyDescent="0.2">
      <c r="A39" s="12">
        <v>32</v>
      </c>
      <c r="B39" s="13" t="s">
        <v>2</v>
      </c>
      <c r="C39" s="47">
        <f>E39</f>
        <v>18921007</v>
      </c>
      <c r="D39" s="119" t="s">
        <v>67</v>
      </c>
      <c r="E39" s="77">
        <v>18921007</v>
      </c>
      <c r="F39" s="37"/>
      <c r="G39" s="33"/>
    </row>
    <row r="40" spans="1:7" x14ac:dyDescent="0.2">
      <c r="A40" s="12">
        <v>33</v>
      </c>
      <c r="B40" s="13" t="s">
        <v>1</v>
      </c>
      <c r="C40" s="47">
        <f t="shared" si="0"/>
        <v>399643674.87</v>
      </c>
      <c r="D40" s="48">
        <v>183271934.87</v>
      </c>
      <c r="E40" s="77">
        <v>216371740</v>
      </c>
      <c r="F40" s="37"/>
      <c r="G40" s="33"/>
    </row>
    <row r="41" spans="1:7" s="55" customFormat="1" x14ac:dyDescent="0.2">
      <c r="A41" s="12">
        <v>34</v>
      </c>
      <c r="B41" s="54" t="s">
        <v>64</v>
      </c>
      <c r="C41" s="47">
        <f t="shared" si="0"/>
        <v>295713.15999999997</v>
      </c>
      <c r="D41" s="48">
        <v>282297.15999999997</v>
      </c>
      <c r="E41" s="76">
        <v>13416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110747.28</v>
      </c>
      <c r="D42" s="48">
        <v>110747.28</v>
      </c>
      <c r="E42" s="76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209388.78</v>
      </c>
      <c r="D43" s="48">
        <v>209388.78</v>
      </c>
      <c r="E43" s="76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455373</v>
      </c>
      <c r="D44" s="48">
        <v>455373</v>
      </c>
      <c r="E44" s="76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1180642</v>
      </c>
      <c r="D45" s="48">
        <v>1180642</v>
      </c>
      <c r="E45" s="76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250159.87</v>
      </c>
      <c r="D46" s="48">
        <v>250159.87</v>
      </c>
      <c r="E46" s="76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8639</v>
      </c>
      <c r="D47" s="48">
        <v>8639</v>
      </c>
      <c r="E47" s="76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4080</v>
      </c>
      <c r="D48" s="48">
        <v>4080</v>
      </c>
      <c r="E48" s="76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189541.59</v>
      </c>
      <c r="D49" s="48">
        <v>189541.59</v>
      </c>
      <c r="E49" s="76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402246</v>
      </c>
      <c r="D50" s="48">
        <v>402246</v>
      </c>
      <c r="E50" s="76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787283.87</v>
      </c>
      <c r="D51" s="118">
        <v>787283.87</v>
      </c>
      <c r="E51" s="76" t="s">
        <v>67</v>
      </c>
      <c r="F51" s="37"/>
      <c r="G51" s="57"/>
    </row>
    <row r="52" spans="1:7" x14ac:dyDescent="0.2">
      <c r="A52" s="14"/>
      <c r="B52" s="15"/>
      <c r="C52" s="29"/>
      <c r="D52" s="52"/>
      <c r="E52" s="34"/>
      <c r="F52" s="37"/>
      <c r="G52" s="37"/>
    </row>
    <row r="53" spans="1:7" ht="20.399999999999999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E57" s="22"/>
    </row>
  </sheetData>
  <mergeCells count="5">
    <mergeCell ref="A3:E3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verticalDpi="0" r:id="rId1"/>
  <headerFooter alignWithMargins="0"/>
  <ignoredErrors>
    <ignoredError sqref="C12 C37:C4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3.6640625" style="5" customWidth="1"/>
    <col min="3" max="3" width="21.44140625" style="30" customWidth="1"/>
    <col min="4" max="4" width="11.5546875" style="27" customWidth="1"/>
    <col min="5" max="5" width="12.44140625" style="5" customWidth="1"/>
    <col min="6" max="16384" width="11.44140625" style="5"/>
  </cols>
  <sheetData>
    <row r="1" spans="1:8" x14ac:dyDescent="0.2">
      <c r="A1" s="49" t="s">
        <v>54</v>
      </c>
      <c r="B1" s="39"/>
      <c r="C1" s="39"/>
    </row>
    <row r="2" spans="1:8" s="2" customFormat="1" x14ac:dyDescent="0.2">
      <c r="B2" s="3"/>
      <c r="C2" s="3"/>
      <c r="D2" s="25"/>
    </row>
    <row r="3" spans="1:8" x14ac:dyDescent="0.2">
      <c r="A3" s="130" t="s">
        <v>60</v>
      </c>
      <c r="B3" s="130"/>
      <c r="C3" s="130"/>
      <c r="D3" s="130"/>
      <c r="E3" s="130"/>
    </row>
    <row r="4" spans="1:8" ht="56.2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8" s="8" customFormat="1" x14ac:dyDescent="0.2">
      <c r="A5" s="23"/>
      <c r="B5" s="24"/>
      <c r="C5" s="28"/>
      <c r="D5" s="31"/>
      <c r="E5" s="18"/>
      <c r="H5" s="55"/>
    </row>
    <row r="6" spans="1:8" s="19" customFormat="1" x14ac:dyDescent="0.2">
      <c r="A6" s="133" t="s">
        <v>34</v>
      </c>
      <c r="B6" s="134"/>
      <c r="C6" s="47">
        <f>D6+E6</f>
        <v>954658163.22000003</v>
      </c>
      <c r="D6" s="60">
        <v>453387035.21999997</v>
      </c>
      <c r="E6" s="81">
        <v>501271128</v>
      </c>
      <c r="H6" s="55"/>
    </row>
    <row r="7" spans="1:8" s="8" customFormat="1" x14ac:dyDescent="0.2">
      <c r="A7" s="9"/>
      <c r="B7" s="10"/>
      <c r="C7" s="47"/>
      <c r="D7" s="72"/>
      <c r="E7" s="81"/>
      <c r="F7" s="46"/>
      <c r="G7" s="45"/>
      <c r="H7" s="55"/>
    </row>
    <row r="8" spans="1:8" x14ac:dyDescent="0.2">
      <c r="A8" s="12">
        <v>1</v>
      </c>
      <c r="B8" s="13" t="s">
        <v>20</v>
      </c>
      <c r="C8" s="47">
        <f t="shared" ref="C8:C41" si="0">D8+E8</f>
        <v>688435.73</v>
      </c>
      <c r="D8" s="48">
        <v>327031.73</v>
      </c>
      <c r="E8" s="80">
        <v>361404</v>
      </c>
      <c r="F8" s="42"/>
      <c r="G8" s="37"/>
      <c r="H8" s="55"/>
    </row>
    <row r="9" spans="1:8" x14ac:dyDescent="0.2">
      <c r="A9" s="12">
        <v>2</v>
      </c>
      <c r="B9" s="13" t="s">
        <v>21</v>
      </c>
      <c r="C9" s="47">
        <f t="shared" si="0"/>
        <v>7222</v>
      </c>
      <c r="D9" s="118">
        <v>5629</v>
      </c>
      <c r="E9" s="80">
        <v>1593</v>
      </c>
      <c r="F9" s="37"/>
      <c r="G9" s="37"/>
      <c r="H9" s="55"/>
    </row>
    <row r="10" spans="1:8" x14ac:dyDescent="0.2">
      <c r="A10" s="12">
        <v>3</v>
      </c>
      <c r="B10" s="13" t="s">
        <v>31</v>
      </c>
      <c r="C10" s="47">
        <f t="shared" si="0"/>
        <v>66421</v>
      </c>
      <c r="D10" s="118">
        <v>37968</v>
      </c>
      <c r="E10" s="80">
        <v>28453</v>
      </c>
      <c r="F10" s="37"/>
      <c r="G10" s="37"/>
    </row>
    <row r="11" spans="1:8" x14ac:dyDescent="0.2">
      <c r="A11" s="12">
        <v>4</v>
      </c>
      <c r="B11" s="55" t="s">
        <v>56</v>
      </c>
      <c r="C11" s="47">
        <f t="shared" si="0"/>
        <v>161391</v>
      </c>
      <c r="D11" s="118">
        <v>1747</v>
      </c>
      <c r="E11" s="80">
        <v>159644</v>
      </c>
      <c r="F11" s="37"/>
      <c r="G11" s="37"/>
    </row>
    <row r="12" spans="1:8" x14ac:dyDescent="0.2">
      <c r="A12" s="12">
        <v>5</v>
      </c>
      <c r="B12" s="13" t="s">
        <v>63</v>
      </c>
      <c r="C12" s="47">
        <f>D12</f>
        <v>3851057</v>
      </c>
      <c r="D12" s="118">
        <v>3851057</v>
      </c>
      <c r="E12" s="79" t="s">
        <v>67</v>
      </c>
      <c r="F12" s="37"/>
      <c r="G12" s="37"/>
    </row>
    <row r="13" spans="1:8" x14ac:dyDescent="0.2">
      <c r="A13" s="12">
        <v>6</v>
      </c>
      <c r="B13" s="13" t="s">
        <v>18</v>
      </c>
      <c r="C13" s="47">
        <f t="shared" si="0"/>
        <v>304082</v>
      </c>
      <c r="D13" s="118">
        <v>94502</v>
      </c>
      <c r="E13" s="80">
        <v>209580</v>
      </c>
      <c r="F13" s="37"/>
      <c r="G13" s="37"/>
    </row>
    <row r="14" spans="1:8" x14ac:dyDescent="0.2">
      <c r="A14" s="12">
        <v>7</v>
      </c>
      <c r="B14" s="13" t="s">
        <v>22</v>
      </c>
      <c r="C14" s="47">
        <f t="shared" si="0"/>
        <v>1543355</v>
      </c>
      <c r="D14" s="48">
        <v>374104</v>
      </c>
      <c r="E14" s="80">
        <v>1169251</v>
      </c>
      <c r="F14" s="37"/>
      <c r="G14" s="37"/>
    </row>
    <row r="15" spans="1:8" x14ac:dyDescent="0.2">
      <c r="A15" s="12">
        <v>8</v>
      </c>
      <c r="B15" s="13" t="s">
        <v>17</v>
      </c>
      <c r="C15" s="47">
        <f t="shared" si="0"/>
        <v>1243858</v>
      </c>
      <c r="D15" s="48">
        <v>258755</v>
      </c>
      <c r="E15" s="80">
        <v>985103</v>
      </c>
      <c r="F15" s="37"/>
      <c r="G15" s="37"/>
    </row>
    <row r="16" spans="1:8" x14ac:dyDescent="0.2">
      <c r="A16" s="12">
        <v>9</v>
      </c>
      <c r="B16" s="13" t="s">
        <v>16</v>
      </c>
      <c r="C16" s="47">
        <f t="shared" si="0"/>
        <v>34191</v>
      </c>
      <c r="D16" s="118">
        <v>865</v>
      </c>
      <c r="E16" s="80">
        <v>33326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220883</v>
      </c>
      <c r="D17" s="48">
        <v>165559</v>
      </c>
      <c r="E17" s="80">
        <v>55324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480179.20000000001</v>
      </c>
      <c r="D18" s="48">
        <v>20940.2</v>
      </c>
      <c r="E18" s="80">
        <v>459239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10341</v>
      </c>
      <c r="D19" s="48">
        <v>5599</v>
      </c>
      <c r="E19" s="80">
        <v>4742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99914</v>
      </c>
      <c r="D20" s="48">
        <v>15217</v>
      </c>
      <c r="E20" s="80">
        <v>84697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2924797.29</v>
      </c>
      <c r="D21" s="48">
        <v>143981.29</v>
      </c>
      <c r="E21" s="80">
        <v>2780816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1099670.8999999999</v>
      </c>
      <c r="D22" s="48">
        <v>136395.9</v>
      </c>
      <c r="E22" s="80">
        <v>963275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3945205</v>
      </c>
      <c r="D23" s="48">
        <v>382394</v>
      </c>
      <c r="E23" s="80">
        <v>3562811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23521</v>
      </c>
      <c r="D24" s="118">
        <v>10138</v>
      </c>
      <c r="E24" s="80">
        <v>13383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3756015</v>
      </c>
      <c r="D25" s="48">
        <v>1940668</v>
      </c>
      <c r="E25" s="80">
        <v>1815347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958469.36</v>
      </c>
      <c r="D26" s="48">
        <v>49264.36</v>
      </c>
      <c r="E26" s="80">
        <v>909205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4733338.0199999996</v>
      </c>
      <c r="D27" s="48">
        <v>2286056.02</v>
      </c>
      <c r="E27" s="80">
        <v>2447282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2718578.56</v>
      </c>
      <c r="D28" s="48">
        <v>1452673.56</v>
      </c>
      <c r="E28" s="80">
        <v>1265905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227694.97</v>
      </c>
      <c r="D29" s="48">
        <v>110545.97</v>
      </c>
      <c r="E29" s="80">
        <v>117149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373702</v>
      </c>
      <c r="D30" s="48">
        <v>145167</v>
      </c>
      <c r="E30" s="80">
        <v>228535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2783869.35</v>
      </c>
      <c r="D31" s="48">
        <v>426795.35</v>
      </c>
      <c r="E31" s="80">
        <v>2357074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3192964</v>
      </c>
      <c r="D32" s="48">
        <v>23211</v>
      </c>
      <c r="E32" s="80">
        <v>3169753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12872931.199999999</v>
      </c>
      <c r="D33" s="48">
        <v>7003989.2000000002</v>
      </c>
      <c r="E33" s="80">
        <v>5868942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29168239.48</v>
      </c>
      <c r="D34" s="48">
        <v>21984933.48</v>
      </c>
      <c r="E34" s="80">
        <v>7183306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54546692.230000004</v>
      </c>
      <c r="D35" s="48">
        <v>27596034.23</v>
      </c>
      <c r="E35" s="80">
        <v>26950658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52329589.769999996</v>
      </c>
      <c r="D36" s="48">
        <v>31378838.77</v>
      </c>
      <c r="E36" s="80">
        <v>20950751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82692576</v>
      </c>
      <c r="D37" s="118" t="s">
        <v>67</v>
      </c>
      <c r="E37" s="80">
        <v>82692576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301027625.09000003</v>
      </c>
      <c r="D38" s="48">
        <v>180328111.09</v>
      </c>
      <c r="E38" s="80">
        <v>120699514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16932082</v>
      </c>
      <c r="D39" s="118" t="s">
        <v>67</v>
      </c>
      <c r="E39" s="80">
        <v>16932082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365470246.00999999</v>
      </c>
      <c r="D40" s="48">
        <v>168670878.00999999</v>
      </c>
      <c r="E40" s="80">
        <v>196799368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260111.23</v>
      </c>
      <c r="D41" s="48">
        <v>249071.23</v>
      </c>
      <c r="E41" s="82">
        <v>11040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103868.77</v>
      </c>
      <c r="D42" s="48">
        <v>103868.77</v>
      </c>
      <c r="E42" s="82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177694.86</v>
      </c>
      <c r="D43" s="48">
        <v>177694.86</v>
      </c>
      <c r="E43" s="82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419580</v>
      </c>
      <c r="D44" s="48">
        <v>419580</v>
      </c>
      <c r="E44" s="82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1085032</v>
      </c>
      <c r="D45" s="48">
        <v>1085032</v>
      </c>
      <c r="E45" s="82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215797.53</v>
      </c>
      <c r="D46" s="48">
        <v>215797.53</v>
      </c>
      <c r="E46" s="82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7415</v>
      </c>
      <c r="D47" s="48">
        <v>7415</v>
      </c>
      <c r="E47" s="82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3374</v>
      </c>
      <c r="D48" s="48">
        <v>3374</v>
      </c>
      <c r="E48" s="82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157683</v>
      </c>
      <c r="D49" s="48">
        <v>157683</v>
      </c>
      <c r="E49" s="82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1058239</v>
      </c>
      <c r="D50" s="48">
        <v>1058239</v>
      </c>
      <c r="E50" s="82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680230.67</v>
      </c>
      <c r="D51" s="118">
        <v>680230.67</v>
      </c>
      <c r="E51" s="82" t="s">
        <v>67</v>
      </c>
      <c r="F51" s="37"/>
      <c r="G51" s="37"/>
    </row>
    <row r="52" spans="1:7" x14ac:dyDescent="0.2">
      <c r="A52" s="14"/>
      <c r="B52" s="15"/>
      <c r="C52" s="29"/>
      <c r="D52" s="36"/>
      <c r="E52" s="34"/>
      <c r="F52" s="37"/>
      <c r="G52" s="37"/>
    </row>
    <row r="53" spans="1:7" ht="24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E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12 C37:C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8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39.8867187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8" x14ac:dyDescent="0.2">
      <c r="A1" s="49" t="s">
        <v>54</v>
      </c>
      <c r="B1" s="39"/>
      <c r="C1" s="39"/>
    </row>
    <row r="3" spans="1:8" s="2" customFormat="1" x14ac:dyDescent="0.2">
      <c r="A3" s="130" t="s">
        <v>60</v>
      </c>
      <c r="B3" s="130"/>
      <c r="C3" s="130"/>
      <c r="D3" s="130"/>
      <c r="E3" s="130"/>
    </row>
    <row r="4" spans="1:8" ht="53.2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8" s="8" customFormat="1" x14ac:dyDescent="0.2">
      <c r="A5" s="23"/>
      <c r="B5" s="24"/>
      <c r="C5" s="28"/>
      <c r="D5" s="17"/>
      <c r="E5" s="26"/>
    </row>
    <row r="6" spans="1:8" s="19" customFormat="1" x14ac:dyDescent="0.2">
      <c r="A6" s="133" t="s">
        <v>35</v>
      </c>
      <c r="B6" s="134"/>
      <c r="C6" s="47">
        <f>D6+E6</f>
        <v>940322253.85000002</v>
      </c>
      <c r="D6" s="47">
        <v>442438738.85000002</v>
      </c>
      <c r="E6" s="84">
        <v>497883515</v>
      </c>
      <c r="G6" s="55"/>
      <c r="H6" s="55"/>
    </row>
    <row r="7" spans="1:8" s="8" customFormat="1" x14ac:dyDescent="0.2">
      <c r="A7" s="9"/>
      <c r="B7" s="10"/>
      <c r="C7" s="47"/>
      <c r="D7" s="69"/>
      <c r="E7" s="84"/>
      <c r="F7" s="46"/>
    </row>
    <row r="8" spans="1:8" x14ac:dyDescent="0.2">
      <c r="A8" s="12">
        <v>1</v>
      </c>
      <c r="B8" s="13" t="s">
        <v>20</v>
      </c>
      <c r="C8" s="47">
        <f t="shared" ref="C8:C41" si="0">D8+E8</f>
        <v>630378.13</v>
      </c>
      <c r="D8" s="120">
        <v>301262.13</v>
      </c>
      <c r="E8" s="83">
        <v>329116</v>
      </c>
      <c r="F8" s="42"/>
      <c r="G8" s="55"/>
      <c r="H8" s="55"/>
    </row>
    <row r="9" spans="1:8" x14ac:dyDescent="0.2">
      <c r="A9" s="12">
        <v>2</v>
      </c>
      <c r="B9" s="13" t="s">
        <v>21</v>
      </c>
      <c r="C9" s="47">
        <f t="shared" si="0"/>
        <v>8996</v>
      </c>
      <c r="D9" s="85">
        <v>4221</v>
      </c>
      <c r="E9" s="83">
        <v>4775</v>
      </c>
      <c r="F9" s="37"/>
      <c r="G9" s="37"/>
    </row>
    <row r="10" spans="1:8" x14ac:dyDescent="0.2">
      <c r="A10" s="12">
        <v>3</v>
      </c>
      <c r="B10" s="13" t="s">
        <v>31</v>
      </c>
      <c r="C10" s="47">
        <f t="shared" si="0"/>
        <v>51553</v>
      </c>
      <c r="D10" s="85">
        <v>23734</v>
      </c>
      <c r="E10" s="83">
        <v>27819</v>
      </c>
      <c r="F10" s="37"/>
      <c r="G10" s="37"/>
    </row>
    <row r="11" spans="1:8" x14ac:dyDescent="0.2">
      <c r="A11" s="12">
        <v>4</v>
      </c>
      <c r="B11" s="55" t="s">
        <v>56</v>
      </c>
      <c r="C11" s="47">
        <f t="shared" si="0"/>
        <v>156639</v>
      </c>
      <c r="D11" s="85">
        <v>1461</v>
      </c>
      <c r="E11" s="83">
        <v>155178</v>
      </c>
      <c r="F11" s="37"/>
      <c r="G11" s="37"/>
    </row>
    <row r="12" spans="1:8" x14ac:dyDescent="0.2">
      <c r="A12" s="12">
        <v>5</v>
      </c>
      <c r="B12" s="13" t="s">
        <v>63</v>
      </c>
      <c r="C12" s="47">
        <f>D12</f>
        <v>4087626</v>
      </c>
      <c r="D12" s="85">
        <v>4087626</v>
      </c>
      <c r="E12" s="85" t="s">
        <v>67</v>
      </c>
      <c r="F12" s="37"/>
      <c r="G12" s="37"/>
    </row>
    <row r="13" spans="1:8" x14ac:dyDescent="0.2">
      <c r="A13" s="12">
        <v>6</v>
      </c>
      <c r="B13" s="13" t="s">
        <v>18</v>
      </c>
      <c r="C13" s="47">
        <f t="shared" si="0"/>
        <v>286342</v>
      </c>
      <c r="D13" s="85">
        <v>94711</v>
      </c>
      <c r="E13" s="83">
        <v>191631</v>
      </c>
      <c r="F13" s="37"/>
      <c r="G13" s="37"/>
    </row>
    <row r="14" spans="1:8" x14ac:dyDescent="0.2">
      <c r="A14" s="12">
        <v>7</v>
      </c>
      <c r="B14" s="13" t="s">
        <v>22</v>
      </c>
      <c r="C14" s="47">
        <f t="shared" si="0"/>
        <v>1566211</v>
      </c>
      <c r="D14" s="120">
        <v>337659</v>
      </c>
      <c r="E14" s="83">
        <v>1228552</v>
      </c>
      <c r="F14" s="37"/>
      <c r="G14" s="37"/>
    </row>
    <row r="15" spans="1:8" x14ac:dyDescent="0.2">
      <c r="A15" s="12">
        <v>8</v>
      </c>
      <c r="B15" s="13" t="s">
        <v>17</v>
      </c>
      <c r="C15" s="47">
        <f t="shared" si="0"/>
        <v>1333414</v>
      </c>
      <c r="D15" s="120">
        <v>328208</v>
      </c>
      <c r="E15" s="83">
        <v>1005206</v>
      </c>
      <c r="F15" s="37"/>
      <c r="G15" s="37"/>
    </row>
    <row r="16" spans="1:8" x14ac:dyDescent="0.2">
      <c r="A16" s="12">
        <v>9</v>
      </c>
      <c r="B16" s="13" t="s">
        <v>16</v>
      </c>
      <c r="C16" s="47">
        <f t="shared" si="0"/>
        <v>31665</v>
      </c>
      <c r="D16" s="85">
        <v>841</v>
      </c>
      <c r="E16" s="83">
        <v>30824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220301</v>
      </c>
      <c r="D17" s="120">
        <v>172212</v>
      </c>
      <c r="E17" s="83">
        <v>48089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447052.18</v>
      </c>
      <c r="D18" s="120">
        <v>19514.18</v>
      </c>
      <c r="E18" s="83">
        <v>427538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8485</v>
      </c>
      <c r="D19" s="120">
        <v>3684</v>
      </c>
      <c r="E19" s="83">
        <v>4801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109538</v>
      </c>
      <c r="D20" s="120">
        <v>14846</v>
      </c>
      <c r="E20" s="83">
        <v>94692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2656099.6</v>
      </c>
      <c r="D21" s="120">
        <v>159327.6</v>
      </c>
      <c r="E21" s="83">
        <v>2496772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1183740.9099999999</v>
      </c>
      <c r="D22" s="120">
        <v>170921.91</v>
      </c>
      <c r="E22" s="83">
        <v>1012819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4009185.36</v>
      </c>
      <c r="D23" s="120">
        <v>354099.36</v>
      </c>
      <c r="E23" s="83">
        <v>3655086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21612</v>
      </c>
      <c r="D24" s="85">
        <v>9306</v>
      </c>
      <c r="E24" s="83">
        <v>12306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3142055</v>
      </c>
      <c r="D25" s="120">
        <v>1612082</v>
      </c>
      <c r="E25" s="83">
        <v>1529973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885675.05</v>
      </c>
      <c r="D26" s="120">
        <v>34898.050000000003</v>
      </c>
      <c r="E26" s="83">
        <v>850777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4924001.58</v>
      </c>
      <c r="D27" s="120">
        <v>2421736.58</v>
      </c>
      <c r="E27" s="83">
        <v>2502265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2723839.55</v>
      </c>
      <c r="D28" s="120">
        <v>1445256.55</v>
      </c>
      <c r="E28" s="83">
        <v>1278583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207579.81</v>
      </c>
      <c r="D29" s="2">
        <v>92561.81</v>
      </c>
      <c r="E29" s="83">
        <v>115018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363760</v>
      </c>
      <c r="D30" s="120">
        <v>137615</v>
      </c>
      <c r="E30" s="83">
        <v>226145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2749923.06</v>
      </c>
      <c r="D31" s="120">
        <v>399962.06</v>
      </c>
      <c r="E31" s="83">
        <v>2349961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3110360</v>
      </c>
      <c r="D32" s="120">
        <v>22220</v>
      </c>
      <c r="E32" s="83">
        <v>3088140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12172079.469999999</v>
      </c>
      <c r="D33" s="120">
        <v>6916047.4699999997</v>
      </c>
      <c r="E33" s="83">
        <v>5256032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31889154.16</v>
      </c>
      <c r="D34" s="120">
        <v>24601891.16</v>
      </c>
      <c r="E34" s="83">
        <v>7287263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59085225.469999999</v>
      </c>
      <c r="D35" s="120">
        <v>28336196.469999999</v>
      </c>
      <c r="E35" s="83">
        <v>30749029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55574671.469999999</v>
      </c>
      <c r="D36" s="120">
        <v>33241181.469999999</v>
      </c>
      <c r="E36" s="83">
        <v>22333490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100255893</v>
      </c>
      <c r="D37" s="85" t="s">
        <v>67</v>
      </c>
      <c r="E37" s="83">
        <v>100255893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293270021.64999998</v>
      </c>
      <c r="D38" s="120">
        <v>176007863.65000001</v>
      </c>
      <c r="E38" s="83">
        <v>117262158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16173291</v>
      </c>
      <c r="D39" s="85" t="s">
        <v>67</v>
      </c>
      <c r="E39" s="83">
        <v>16173291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333281414.63999999</v>
      </c>
      <c r="D40" s="120">
        <v>157391250.63999999</v>
      </c>
      <c r="E40" s="83">
        <v>175890164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252866.56</v>
      </c>
      <c r="D41" s="48">
        <v>242737.56</v>
      </c>
      <c r="E41" s="86">
        <v>10129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92583.73</v>
      </c>
      <c r="D42" s="48">
        <v>92583.73</v>
      </c>
      <c r="E42" s="86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174504.1</v>
      </c>
      <c r="D43" s="48">
        <v>174504.1</v>
      </c>
      <c r="E43" s="86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428914</v>
      </c>
      <c r="D44" s="48">
        <v>428914</v>
      </c>
      <c r="E44" s="86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1085352</v>
      </c>
      <c r="D45" s="48">
        <v>1085352</v>
      </c>
      <c r="E45" s="86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207671.24</v>
      </c>
      <c r="D46" s="48">
        <v>207671.24</v>
      </c>
      <c r="E46" s="86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7827</v>
      </c>
      <c r="D47" s="48">
        <v>7827</v>
      </c>
      <c r="E47" s="86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3025</v>
      </c>
      <c r="D48" s="48">
        <v>3025</v>
      </c>
      <c r="E48" s="86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160889</v>
      </c>
      <c r="D49" s="48">
        <v>160889</v>
      </c>
      <c r="E49" s="86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621657</v>
      </c>
      <c r="D50" s="48">
        <v>621657</v>
      </c>
      <c r="E50" s="86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669181.13</v>
      </c>
      <c r="D51" s="85">
        <v>669181.13</v>
      </c>
      <c r="E51" s="86" t="s">
        <v>67</v>
      </c>
      <c r="F51" s="44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20.399999999999999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8" spans="1:7" ht="13.2" x14ac:dyDescent="0.25">
      <c r="D58" s="22"/>
    </row>
  </sheetData>
  <mergeCells count="5">
    <mergeCell ref="A3:E3"/>
    <mergeCell ref="A4:B4"/>
    <mergeCell ref="A6:B6"/>
    <mergeCell ref="A54:E54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37:C39 C42 C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1.10937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49" t="s">
        <v>54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130" t="s">
        <v>60</v>
      </c>
      <c r="B3" s="130"/>
      <c r="C3" s="130"/>
      <c r="D3" s="130"/>
      <c r="E3" s="130"/>
    </row>
    <row r="4" spans="1:7" ht="59.2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133" t="s">
        <v>36</v>
      </c>
      <c r="B6" s="134"/>
      <c r="C6" s="47">
        <f>D6+E6</f>
        <v>910311024</v>
      </c>
      <c r="D6" s="47">
        <v>421495977</v>
      </c>
      <c r="E6" s="88">
        <v>488815047</v>
      </c>
      <c r="F6" s="56"/>
      <c r="G6" s="55"/>
    </row>
    <row r="7" spans="1:7" s="8" customFormat="1" x14ac:dyDescent="0.2">
      <c r="A7" s="9"/>
      <c r="B7" s="10"/>
      <c r="C7" s="47"/>
      <c r="D7" s="69"/>
      <c r="E7" s="88"/>
      <c r="F7" s="46"/>
    </row>
    <row r="8" spans="1:7" x14ac:dyDescent="0.2">
      <c r="A8" s="12">
        <v>1</v>
      </c>
      <c r="B8" s="13" t="s">
        <v>20</v>
      </c>
      <c r="C8" s="47">
        <f t="shared" ref="C8:C41" si="0">D8+E8</f>
        <v>651080.26</v>
      </c>
      <c r="D8" s="120">
        <v>336988.26</v>
      </c>
      <c r="E8" s="87">
        <v>314092</v>
      </c>
      <c r="F8" s="59"/>
      <c r="G8" s="55"/>
    </row>
    <row r="9" spans="1:7" x14ac:dyDescent="0.2">
      <c r="A9" s="12">
        <v>2</v>
      </c>
      <c r="B9" s="13" t="s">
        <v>21</v>
      </c>
      <c r="C9" s="47">
        <f t="shared" si="0"/>
        <v>7183</v>
      </c>
      <c r="D9" s="85">
        <v>3814</v>
      </c>
      <c r="E9" s="87">
        <v>3369</v>
      </c>
      <c r="F9" s="57"/>
      <c r="G9" s="8"/>
    </row>
    <row r="10" spans="1:7" x14ac:dyDescent="0.2">
      <c r="A10" s="12">
        <v>3</v>
      </c>
      <c r="B10" s="13" t="s">
        <v>31</v>
      </c>
      <c r="C10" s="47">
        <f t="shared" si="0"/>
        <v>56463</v>
      </c>
      <c r="D10" s="85">
        <v>28411</v>
      </c>
      <c r="E10" s="87">
        <v>28052</v>
      </c>
      <c r="F10" s="57"/>
      <c r="G10" s="55"/>
    </row>
    <row r="11" spans="1:7" x14ac:dyDescent="0.2">
      <c r="A11" s="12">
        <v>4</v>
      </c>
      <c r="B11" s="55" t="s">
        <v>56</v>
      </c>
      <c r="C11" s="47">
        <f t="shared" si="0"/>
        <v>169048</v>
      </c>
      <c r="D11" s="85">
        <v>826</v>
      </c>
      <c r="E11" s="87">
        <v>168222</v>
      </c>
      <c r="F11" s="57"/>
      <c r="G11" s="8"/>
    </row>
    <row r="12" spans="1:7" x14ac:dyDescent="0.2">
      <c r="A12" s="12">
        <v>5</v>
      </c>
      <c r="B12" s="13" t="s">
        <v>63</v>
      </c>
      <c r="C12" s="47">
        <f>D12</f>
        <v>4101227</v>
      </c>
      <c r="D12" s="85">
        <v>4101227</v>
      </c>
      <c r="E12" s="89" t="s">
        <v>67</v>
      </c>
      <c r="F12" s="58"/>
      <c r="G12" s="37"/>
    </row>
    <row r="13" spans="1:7" x14ac:dyDescent="0.2">
      <c r="A13" s="12">
        <v>6</v>
      </c>
      <c r="B13" s="13" t="s">
        <v>18</v>
      </c>
      <c r="C13" s="47">
        <f t="shared" si="0"/>
        <v>285051</v>
      </c>
      <c r="D13" s="85">
        <v>84572</v>
      </c>
      <c r="E13" s="87">
        <v>200479</v>
      </c>
      <c r="F13" s="57"/>
      <c r="G13" s="37"/>
    </row>
    <row r="14" spans="1:7" x14ac:dyDescent="0.2">
      <c r="A14" s="12">
        <v>7</v>
      </c>
      <c r="B14" s="13" t="s">
        <v>22</v>
      </c>
      <c r="C14" s="47">
        <f t="shared" si="0"/>
        <v>1479483</v>
      </c>
      <c r="D14" s="120">
        <v>337950</v>
      </c>
      <c r="E14" s="87">
        <v>1141533</v>
      </c>
      <c r="F14" s="57"/>
      <c r="G14" s="37"/>
    </row>
    <row r="15" spans="1:7" x14ac:dyDescent="0.2">
      <c r="A15" s="12">
        <v>8</v>
      </c>
      <c r="B15" s="13" t="s">
        <v>17</v>
      </c>
      <c r="C15" s="47">
        <f t="shared" si="0"/>
        <v>1321613</v>
      </c>
      <c r="D15" s="120">
        <v>310621</v>
      </c>
      <c r="E15" s="87">
        <v>1010992</v>
      </c>
      <c r="F15" s="57"/>
      <c r="G15" s="37"/>
    </row>
    <row r="16" spans="1:7" x14ac:dyDescent="0.2">
      <c r="A16" s="12">
        <v>9</v>
      </c>
      <c r="B16" s="13" t="s">
        <v>16</v>
      </c>
      <c r="C16" s="47">
        <f t="shared" si="0"/>
        <v>27634</v>
      </c>
      <c r="D16" s="85">
        <v>898</v>
      </c>
      <c r="E16" s="87">
        <v>26736</v>
      </c>
      <c r="F16" s="57"/>
      <c r="G16" s="37"/>
    </row>
    <row r="17" spans="1:7" x14ac:dyDescent="0.2">
      <c r="A17" s="12">
        <v>10</v>
      </c>
      <c r="B17" s="13" t="s">
        <v>15</v>
      </c>
      <c r="C17" s="47">
        <f t="shared" si="0"/>
        <v>223521</v>
      </c>
      <c r="D17" s="120">
        <v>183973</v>
      </c>
      <c r="E17" s="87">
        <v>39548</v>
      </c>
      <c r="F17" s="57"/>
      <c r="G17" s="37"/>
    </row>
    <row r="18" spans="1:7" x14ac:dyDescent="0.2">
      <c r="A18" s="12">
        <v>11</v>
      </c>
      <c r="B18" s="13" t="s">
        <v>14</v>
      </c>
      <c r="C18" s="47">
        <f t="shared" si="0"/>
        <v>392295.81</v>
      </c>
      <c r="D18" s="120">
        <v>18991.810000000001</v>
      </c>
      <c r="E18" s="87">
        <v>373304</v>
      </c>
      <c r="F18" s="57"/>
      <c r="G18" s="37"/>
    </row>
    <row r="19" spans="1:7" x14ac:dyDescent="0.2">
      <c r="A19" s="12">
        <v>12</v>
      </c>
      <c r="B19" s="13" t="s">
        <v>13</v>
      </c>
      <c r="C19" s="47">
        <f t="shared" si="0"/>
        <v>8012</v>
      </c>
      <c r="D19" s="120">
        <v>3200</v>
      </c>
      <c r="E19" s="87">
        <v>4812</v>
      </c>
      <c r="F19" s="57"/>
      <c r="G19" s="37"/>
    </row>
    <row r="20" spans="1:7" x14ac:dyDescent="0.2">
      <c r="A20" s="12">
        <v>13</v>
      </c>
      <c r="B20" s="13" t="s">
        <v>12</v>
      </c>
      <c r="C20" s="47">
        <f t="shared" si="0"/>
        <v>119242</v>
      </c>
      <c r="D20" s="120">
        <v>14949</v>
      </c>
      <c r="E20" s="87">
        <v>104293</v>
      </c>
      <c r="F20" s="57"/>
      <c r="G20" s="37"/>
    </row>
    <row r="21" spans="1:7" x14ac:dyDescent="0.2">
      <c r="A21" s="12">
        <v>14</v>
      </c>
      <c r="B21" s="13" t="s">
        <v>11</v>
      </c>
      <c r="C21" s="47">
        <f t="shared" si="0"/>
        <v>2849335.35</v>
      </c>
      <c r="D21" s="120">
        <v>130120.35</v>
      </c>
      <c r="E21" s="87">
        <v>2719215</v>
      </c>
      <c r="F21" s="57"/>
      <c r="G21" s="37"/>
    </row>
    <row r="22" spans="1:7" x14ac:dyDescent="0.2">
      <c r="A22" s="12">
        <v>15</v>
      </c>
      <c r="B22" s="13" t="s">
        <v>10</v>
      </c>
      <c r="C22" s="47">
        <f t="shared" si="0"/>
        <v>886757.12</v>
      </c>
      <c r="D22" s="120">
        <v>135974.12</v>
      </c>
      <c r="E22" s="87">
        <v>750783</v>
      </c>
      <c r="F22" s="57"/>
      <c r="G22" s="37"/>
    </row>
    <row r="23" spans="1:7" x14ac:dyDescent="0.2">
      <c r="A23" s="12">
        <v>16</v>
      </c>
      <c r="B23" s="13" t="s">
        <v>23</v>
      </c>
      <c r="C23" s="47">
        <f t="shared" si="0"/>
        <v>3922514</v>
      </c>
      <c r="D23" s="120">
        <v>345203</v>
      </c>
      <c r="E23" s="87">
        <v>3577311</v>
      </c>
      <c r="F23" s="57"/>
      <c r="G23" s="37"/>
    </row>
    <row r="24" spans="1:7" x14ac:dyDescent="0.2">
      <c r="A24" s="12">
        <v>17</v>
      </c>
      <c r="B24" s="13" t="s">
        <v>24</v>
      </c>
      <c r="C24" s="47">
        <f t="shared" si="0"/>
        <v>20713</v>
      </c>
      <c r="D24" s="85">
        <v>9933</v>
      </c>
      <c r="E24" s="87">
        <v>10780</v>
      </c>
      <c r="F24" s="57"/>
      <c r="G24" s="37"/>
    </row>
    <row r="25" spans="1:7" x14ac:dyDescent="0.2">
      <c r="A25" s="12">
        <v>18</v>
      </c>
      <c r="B25" s="13" t="s">
        <v>19</v>
      </c>
      <c r="C25" s="47">
        <f t="shared" si="0"/>
        <v>2685787</v>
      </c>
      <c r="D25" s="120">
        <v>1209364</v>
      </c>
      <c r="E25" s="87">
        <v>1476423</v>
      </c>
      <c r="F25" s="57"/>
      <c r="G25" s="37"/>
    </row>
    <row r="26" spans="1:7" x14ac:dyDescent="0.2">
      <c r="A26" s="12">
        <v>19</v>
      </c>
      <c r="B26" s="13" t="s">
        <v>26</v>
      </c>
      <c r="C26" s="47">
        <f t="shared" si="0"/>
        <v>866823.36</v>
      </c>
      <c r="D26" s="120">
        <v>38994.36</v>
      </c>
      <c r="E26" s="87">
        <v>827829</v>
      </c>
      <c r="F26" s="57"/>
      <c r="G26" s="37"/>
    </row>
    <row r="27" spans="1:7" x14ac:dyDescent="0.2">
      <c r="A27" s="12">
        <v>20</v>
      </c>
      <c r="B27" s="13" t="s">
        <v>25</v>
      </c>
      <c r="C27" s="47">
        <f t="shared" si="0"/>
        <v>4914930.59</v>
      </c>
      <c r="D27" s="120">
        <v>2490912.59</v>
      </c>
      <c r="E27" s="87">
        <v>2424018</v>
      </c>
      <c r="F27" s="57"/>
      <c r="G27" s="37"/>
    </row>
    <row r="28" spans="1:7" x14ac:dyDescent="0.2">
      <c r="A28" s="12">
        <v>21</v>
      </c>
      <c r="B28" s="13" t="s">
        <v>27</v>
      </c>
      <c r="C28" s="47">
        <f t="shared" si="0"/>
        <v>2781448.55</v>
      </c>
      <c r="D28" s="120">
        <v>1394090.55</v>
      </c>
      <c r="E28" s="87">
        <v>1387358</v>
      </c>
      <c r="F28" s="57"/>
      <c r="G28" s="37"/>
    </row>
    <row r="29" spans="1:7" x14ac:dyDescent="0.2">
      <c r="A29" s="12">
        <v>22</v>
      </c>
      <c r="B29" s="13" t="s">
        <v>9</v>
      </c>
      <c r="C29" s="47">
        <f t="shared" si="0"/>
        <v>261494.88</v>
      </c>
      <c r="D29" s="120">
        <v>93898.880000000005</v>
      </c>
      <c r="E29" s="87">
        <v>167596</v>
      </c>
      <c r="F29" s="57"/>
      <c r="G29" s="37"/>
    </row>
    <row r="30" spans="1:7" x14ac:dyDescent="0.2">
      <c r="A30" s="12">
        <v>23</v>
      </c>
      <c r="B30" s="13" t="s">
        <v>28</v>
      </c>
      <c r="C30" s="47">
        <f t="shared" si="0"/>
        <v>312887</v>
      </c>
      <c r="D30" s="120">
        <v>125246</v>
      </c>
      <c r="E30" s="87">
        <v>187641</v>
      </c>
      <c r="F30" s="57"/>
      <c r="G30" s="37"/>
    </row>
    <row r="31" spans="1:7" x14ac:dyDescent="0.2">
      <c r="A31" s="12">
        <v>24</v>
      </c>
      <c r="B31" s="13" t="s">
        <v>8</v>
      </c>
      <c r="C31" s="47">
        <f t="shared" si="0"/>
        <v>2953698.06</v>
      </c>
      <c r="D31" s="2">
        <v>400742.06</v>
      </c>
      <c r="E31" s="87">
        <v>2552956</v>
      </c>
      <c r="F31" s="57"/>
      <c r="G31" s="37"/>
    </row>
    <row r="32" spans="1:7" x14ac:dyDescent="0.2">
      <c r="A32" s="12">
        <v>25</v>
      </c>
      <c r="B32" s="13" t="s">
        <v>29</v>
      </c>
      <c r="C32" s="47">
        <f t="shared" si="0"/>
        <v>3029290</v>
      </c>
      <c r="D32" s="120">
        <v>21261</v>
      </c>
      <c r="E32" s="87">
        <v>3008029</v>
      </c>
      <c r="F32" s="57"/>
      <c r="G32" s="37"/>
    </row>
    <row r="33" spans="1:7" x14ac:dyDescent="0.2">
      <c r="A33" s="12">
        <v>26</v>
      </c>
      <c r="B33" s="13" t="s">
        <v>7</v>
      </c>
      <c r="C33" s="47">
        <f t="shared" si="0"/>
        <v>11178798.34</v>
      </c>
      <c r="D33" s="120">
        <v>6364296.3399999999</v>
      </c>
      <c r="E33" s="87">
        <v>4814502</v>
      </c>
      <c r="F33" s="57"/>
      <c r="G33" s="37"/>
    </row>
    <row r="34" spans="1:7" x14ac:dyDescent="0.2">
      <c r="A34" s="12">
        <v>27</v>
      </c>
      <c r="B34" s="13" t="s">
        <v>6</v>
      </c>
      <c r="C34" s="47">
        <f t="shared" si="0"/>
        <v>28911987.239999998</v>
      </c>
      <c r="D34" s="120">
        <v>22190819.239999998</v>
      </c>
      <c r="E34" s="87">
        <v>6721168</v>
      </c>
      <c r="F34" s="57"/>
      <c r="G34" s="37"/>
    </row>
    <row r="35" spans="1:7" x14ac:dyDescent="0.2">
      <c r="A35" s="12">
        <v>28</v>
      </c>
      <c r="B35" s="13" t="s">
        <v>5</v>
      </c>
      <c r="C35" s="47">
        <f t="shared" si="0"/>
        <v>57345491.32</v>
      </c>
      <c r="D35" s="120">
        <v>25974305.32</v>
      </c>
      <c r="E35" s="87">
        <v>31371186</v>
      </c>
      <c r="F35" s="57"/>
      <c r="G35" s="37"/>
    </row>
    <row r="36" spans="1:7" x14ac:dyDescent="0.2">
      <c r="A36" s="12">
        <v>29</v>
      </c>
      <c r="B36" s="13" t="s">
        <v>4</v>
      </c>
      <c r="C36" s="47">
        <f t="shared" si="0"/>
        <v>51977276.370000005</v>
      </c>
      <c r="D36" s="120">
        <v>31616253.370000001</v>
      </c>
      <c r="E36" s="87">
        <v>20361023</v>
      </c>
      <c r="F36" s="57"/>
      <c r="G36" s="37"/>
    </row>
    <row r="37" spans="1:7" x14ac:dyDescent="0.2">
      <c r="A37" s="12">
        <v>30</v>
      </c>
      <c r="B37" s="13" t="s">
        <v>3</v>
      </c>
      <c r="C37" s="47">
        <f>E37</f>
        <v>113222337</v>
      </c>
      <c r="D37" s="85" t="s">
        <v>67</v>
      </c>
      <c r="E37" s="87">
        <v>113222337</v>
      </c>
      <c r="F37" s="57"/>
      <c r="G37" s="37"/>
    </row>
    <row r="38" spans="1:7" x14ac:dyDescent="0.2">
      <c r="A38" s="12">
        <v>31</v>
      </c>
      <c r="B38" s="13" t="s">
        <v>30</v>
      </c>
      <c r="C38" s="47">
        <f t="shared" si="0"/>
        <v>286122836.00999999</v>
      </c>
      <c r="D38" s="120">
        <v>171392947.00999999</v>
      </c>
      <c r="E38" s="87">
        <v>114729889</v>
      </c>
      <c r="F38" s="57"/>
      <c r="G38" s="37"/>
    </row>
    <row r="39" spans="1:7" x14ac:dyDescent="0.2">
      <c r="A39" s="12">
        <v>32</v>
      </c>
      <c r="B39" s="13" t="s">
        <v>2</v>
      </c>
      <c r="C39" s="47">
        <f>E39</f>
        <v>14860895</v>
      </c>
      <c r="D39" s="85" t="s">
        <v>67</v>
      </c>
      <c r="E39" s="87">
        <v>14860895</v>
      </c>
      <c r="F39" s="57"/>
      <c r="G39" s="37"/>
    </row>
    <row r="40" spans="1:7" x14ac:dyDescent="0.2">
      <c r="A40" s="12">
        <v>33</v>
      </c>
      <c r="B40" s="13" t="s">
        <v>1</v>
      </c>
      <c r="C40" s="47">
        <f t="shared" si="0"/>
        <v>308758098.71000004</v>
      </c>
      <c r="D40" s="120">
        <v>148537989.71000001</v>
      </c>
      <c r="E40" s="87">
        <v>160220109</v>
      </c>
      <c r="F40" s="5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261016.43</v>
      </c>
      <c r="D41" s="48">
        <v>252449.43</v>
      </c>
      <c r="E41" s="90">
        <v>8567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92560.81</v>
      </c>
      <c r="D42" s="48">
        <v>92560.81</v>
      </c>
      <c r="E42" s="90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160372.04</v>
      </c>
      <c r="D43" s="48">
        <v>160372.04</v>
      </c>
      <c r="E43" s="90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429523</v>
      </c>
      <c r="D44" s="48">
        <v>429523</v>
      </c>
      <c r="E44" s="90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1095816</v>
      </c>
      <c r="D45" s="48">
        <v>1095816</v>
      </c>
      <c r="E45" s="90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186588.88</v>
      </c>
      <c r="D46" s="48">
        <v>186588.88</v>
      </c>
      <c r="E46" s="90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5950</v>
      </c>
      <c r="D47" s="48">
        <v>5950</v>
      </c>
      <c r="E47" s="90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2560</v>
      </c>
      <c r="D48" s="48">
        <v>2560</v>
      </c>
      <c r="E48" s="90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190345</v>
      </c>
      <c r="D49" s="48">
        <v>190345</v>
      </c>
      <c r="E49" s="90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556204</v>
      </c>
      <c r="D50" s="48">
        <v>556204</v>
      </c>
      <c r="E50" s="90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624835.63</v>
      </c>
      <c r="D51" s="85">
        <v>624835.63</v>
      </c>
      <c r="E51" s="90" t="s">
        <v>67</v>
      </c>
      <c r="F51" s="5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22.2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verticalDpi="0" r:id="rId1"/>
  <headerFooter alignWithMargins="0"/>
  <ignoredErrors>
    <ignoredError sqref="C12 C37:C39 C4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7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8" x14ac:dyDescent="0.2">
      <c r="A1" s="49" t="s">
        <v>54</v>
      </c>
      <c r="B1" s="39"/>
      <c r="C1" s="39"/>
    </row>
    <row r="2" spans="1:8" s="2" customFormat="1" x14ac:dyDescent="0.2">
      <c r="B2" s="3"/>
      <c r="C2" s="3"/>
      <c r="E2" s="25"/>
    </row>
    <row r="3" spans="1:8" x14ac:dyDescent="0.2">
      <c r="A3" s="130" t="s">
        <v>60</v>
      </c>
      <c r="B3" s="130"/>
      <c r="C3" s="130"/>
      <c r="D3" s="130"/>
      <c r="E3" s="130"/>
    </row>
    <row r="4" spans="1:8" ht="45.7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8" s="8" customFormat="1" x14ac:dyDescent="0.2">
      <c r="A5" s="23"/>
      <c r="B5" s="24"/>
      <c r="C5" s="28"/>
      <c r="D5" s="17"/>
      <c r="E5" s="26"/>
    </row>
    <row r="6" spans="1:8" s="19" customFormat="1" x14ac:dyDescent="0.2">
      <c r="A6" s="133" t="s">
        <v>37</v>
      </c>
      <c r="B6" s="134"/>
      <c r="C6" s="47">
        <f>D6+E6</f>
        <v>892486832.04999995</v>
      </c>
      <c r="D6" s="47">
        <v>418901030.04999989</v>
      </c>
      <c r="E6" s="92">
        <v>473585802</v>
      </c>
      <c r="G6" s="8"/>
    </row>
    <row r="7" spans="1:8" s="8" customFormat="1" x14ac:dyDescent="0.2">
      <c r="A7" s="9"/>
      <c r="B7" s="10"/>
      <c r="C7" s="47"/>
      <c r="D7" s="68"/>
      <c r="E7" s="92"/>
      <c r="F7" s="46"/>
      <c r="H7" s="5"/>
    </row>
    <row r="8" spans="1:8" x14ac:dyDescent="0.2">
      <c r="A8" s="12">
        <v>1</v>
      </c>
      <c r="B8" s="13" t="s">
        <v>20</v>
      </c>
      <c r="C8" s="47">
        <f t="shared" ref="C8:C41" si="0">D8+E8</f>
        <v>701623.1</v>
      </c>
      <c r="D8" s="120">
        <v>375994.1</v>
      </c>
      <c r="E8" s="91">
        <v>325629</v>
      </c>
      <c r="F8" s="42"/>
      <c r="G8" s="8"/>
      <c r="H8" s="8"/>
    </row>
    <row r="9" spans="1:8" x14ac:dyDescent="0.2">
      <c r="A9" s="12">
        <v>2</v>
      </c>
      <c r="B9" s="13" t="s">
        <v>21</v>
      </c>
      <c r="C9" s="47">
        <f t="shared" si="0"/>
        <v>6170</v>
      </c>
      <c r="D9" s="85">
        <v>2885</v>
      </c>
      <c r="E9" s="91">
        <v>3285</v>
      </c>
      <c r="F9" s="37"/>
      <c r="G9" s="8"/>
    </row>
    <row r="10" spans="1:8" x14ac:dyDescent="0.2">
      <c r="A10" s="12">
        <v>3</v>
      </c>
      <c r="B10" s="13" t="s">
        <v>31</v>
      </c>
      <c r="C10" s="47">
        <f t="shared" si="0"/>
        <v>54479</v>
      </c>
      <c r="D10" s="85">
        <v>27831</v>
      </c>
      <c r="E10" s="91">
        <v>26648</v>
      </c>
      <c r="F10" s="37"/>
      <c r="G10" s="37"/>
    </row>
    <row r="11" spans="1:8" x14ac:dyDescent="0.2">
      <c r="A11" s="12">
        <v>4</v>
      </c>
      <c r="B11" s="55" t="s">
        <v>56</v>
      </c>
      <c r="C11" s="47">
        <f t="shared" si="0"/>
        <v>116298</v>
      </c>
      <c r="D11" s="85">
        <v>570</v>
      </c>
      <c r="E11" s="91">
        <v>115728</v>
      </c>
      <c r="F11" s="37"/>
      <c r="G11" s="37"/>
    </row>
    <row r="12" spans="1:8" x14ac:dyDescent="0.2">
      <c r="A12" s="12">
        <v>5</v>
      </c>
      <c r="B12" s="13" t="s">
        <v>63</v>
      </c>
      <c r="C12" s="47">
        <f>D12</f>
        <v>4203624</v>
      </c>
      <c r="D12" s="85">
        <v>4203624</v>
      </c>
      <c r="E12" s="93" t="s">
        <v>67</v>
      </c>
      <c r="F12" s="37"/>
      <c r="G12" s="37"/>
    </row>
    <row r="13" spans="1:8" x14ac:dyDescent="0.2">
      <c r="A13" s="12">
        <v>6</v>
      </c>
      <c r="B13" s="13" t="s">
        <v>18</v>
      </c>
      <c r="C13" s="47">
        <f t="shared" si="0"/>
        <v>272345</v>
      </c>
      <c r="D13" s="85">
        <v>82340</v>
      </c>
      <c r="E13" s="91">
        <v>190005</v>
      </c>
      <c r="F13" s="37"/>
      <c r="G13" s="37"/>
    </row>
    <row r="14" spans="1:8" x14ac:dyDescent="0.2">
      <c r="A14" s="12">
        <v>7</v>
      </c>
      <c r="B14" s="13" t="s">
        <v>22</v>
      </c>
      <c r="C14" s="47">
        <f t="shared" si="0"/>
        <v>1545310</v>
      </c>
      <c r="D14" s="120">
        <v>321694</v>
      </c>
      <c r="E14" s="91">
        <v>1223616</v>
      </c>
      <c r="F14" s="37"/>
      <c r="G14" s="37"/>
    </row>
    <row r="15" spans="1:8" x14ac:dyDescent="0.2">
      <c r="A15" s="12">
        <v>8</v>
      </c>
      <c r="B15" s="13" t="s">
        <v>17</v>
      </c>
      <c r="C15" s="47">
        <f t="shared" si="0"/>
        <v>1138114</v>
      </c>
      <c r="D15" s="120">
        <v>99454</v>
      </c>
      <c r="E15" s="91">
        <v>1038660</v>
      </c>
      <c r="F15" s="37"/>
      <c r="G15" s="37"/>
    </row>
    <row r="16" spans="1:8" x14ac:dyDescent="0.2">
      <c r="A16" s="12">
        <v>9</v>
      </c>
      <c r="B16" s="13" t="s">
        <v>16</v>
      </c>
      <c r="C16" s="47">
        <f t="shared" si="0"/>
        <v>31266</v>
      </c>
      <c r="D16" s="85">
        <v>506</v>
      </c>
      <c r="E16" s="91">
        <v>30760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210553</v>
      </c>
      <c r="D17" s="120">
        <v>174324</v>
      </c>
      <c r="E17" s="91">
        <v>36229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358583.12</v>
      </c>
      <c r="D18" s="120">
        <v>20827.12</v>
      </c>
      <c r="E18" s="91">
        <v>337756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8558</v>
      </c>
      <c r="D19" s="120">
        <v>3162</v>
      </c>
      <c r="E19" s="91">
        <v>5396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111788</v>
      </c>
      <c r="D20" s="120">
        <v>14699</v>
      </c>
      <c r="E20" s="91">
        <v>97089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2632429.81</v>
      </c>
      <c r="D21" s="120">
        <v>118688.81</v>
      </c>
      <c r="E21" s="91">
        <v>2513741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890667.81</v>
      </c>
      <c r="D22" s="120">
        <v>121024.81</v>
      </c>
      <c r="E22" s="91">
        <v>769643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3884644</v>
      </c>
      <c r="D23" s="120">
        <v>369644</v>
      </c>
      <c r="E23" s="91">
        <v>3515000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20567</v>
      </c>
      <c r="D24" s="85">
        <v>9670</v>
      </c>
      <c r="E24" s="91">
        <v>10897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2851659</v>
      </c>
      <c r="D25" s="120">
        <v>1462340</v>
      </c>
      <c r="E25" s="91">
        <v>1389319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832934.29</v>
      </c>
      <c r="D26" s="120">
        <v>33795.29</v>
      </c>
      <c r="E26" s="91">
        <v>799139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5168385.38</v>
      </c>
      <c r="D27" s="120">
        <v>2605011.38</v>
      </c>
      <c r="E27" s="91">
        <v>2563374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2659200.4900000002</v>
      </c>
      <c r="D28" s="120">
        <v>1418994.49</v>
      </c>
      <c r="E28" s="91">
        <v>1240206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198259.43</v>
      </c>
      <c r="D29" s="120">
        <v>82603.429999999993</v>
      </c>
      <c r="E29" s="91">
        <v>115656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330094</v>
      </c>
      <c r="D30" s="120">
        <v>121099</v>
      </c>
      <c r="E30" s="91">
        <v>208995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2427862.06</v>
      </c>
      <c r="D31" s="120">
        <v>362267.06</v>
      </c>
      <c r="E31" s="91">
        <v>2065595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2924325</v>
      </c>
      <c r="D32" s="120">
        <v>19136</v>
      </c>
      <c r="E32" s="91">
        <v>2905189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10854236.92</v>
      </c>
      <c r="D33" s="120">
        <v>6243829.9199999999</v>
      </c>
      <c r="E33" s="91">
        <v>4610407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30837397.039999999</v>
      </c>
      <c r="D34" s="120">
        <v>23931003.039999999</v>
      </c>
      <c r="E34" s="91">
        <v>6906394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63707953.289999999</v>
      </c>
      <c r="D35" s="120">
        <v>35964941.289999999</v>
      </c>
      <c r="E35" s="91">
        <v>27743012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55173977.740000002</v>
      </c>
      <c r="D36" s="120">
        <v>33927978.740000002</v>
      </c>
      <c r="E36" s="91">
        <v>21245999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98415423</v>
      </c>
      <c r="D37" s="85" t="s">
        <v>67</v>
      </c>
      <c r="E37" s="91">
        <v>98415423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291632790.44999999</v>
      </c>
      <c r="D38" s="120">
        <v>171048152.44999999</v>
      </c>
      <c r="E38" s="91">
        <v>120584638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13735826</v>
      </c>
      <c r="D39" s="85" t="s">
        <v>67</v>
      </c>
      <c r="E39" s="91">
        <v>13735826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291050101.87</v>
      </c>
      <c r="D40" s="120">
        <v>132241135.87</v>
      </c>
      <c r="E40" s="91">
        <v>158808966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247754.75</v>
      </c>
      <c r="D41" s="48">
        <v>240172.75</v>
      </c>
      <c r="E41" s="94">
        <v>7582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82960.09</v>
      </c>
      <c r="D42" s="48">
        <v>82960.09</v>
      </c>
      <c r="E42" s="94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153789.4</v>
      </c>
      <c r="D43" s="48">
        <v>153789.4</v>
      </c>
      <c r="E43" s="94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432985</v>
      </c>
      <c r="D44" s="48">
        <v>432985</v>
      </c>
      <c r="E44" s="94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1084294</v>
      </c>
      <c r="D45" s="48">
        <v>1084294</v>
      </c>
      <c r="E45" s="94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172019.20000000001</v>
      </c>
      <c r="D46" s="48">
        <v>172019.20000000001</v>
      </c>
      <c r="E46" s="94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6789</v>
      </c>
      <c r="D47" s="48">
        <v>6789</v>
      </c>
      <c r="E47" s="94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2268</v>
      </c>
      <c r="D48" s="48">
        <v>2268</v>
      </c>
      <c r="E48" s="94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194944</v>
      </c>
      <c r="D49" s="48">
        <v>194944</v>
      </c>
      <c r="E49" s="94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522859</v>
      </c>
      <c r="D50" s="48">
        <v>522859</v>
      </c>
      <c r="E50" s="94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598723.81000000006</v>
      </c>
      <c r="D51" s="85">
        <v>598723.81000000006</v>
      </c>
      <c r="E51" s="94" t="s">
        <v>67</v>
      </c>
      <c r="F51" s="44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21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12 C37:C39 C4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4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49" t="s">
        <v>54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130" t="s">
        <v>60</v>
      </c>
      <c r="B3" s="130"/>
      <c r="C3" s="130"/>
      <c r="D3" s="130"/>
      <c r="E3" s="130"/>
    </row>
    <row r="4" spans="1:7" ht="57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133" t="s">
        <v>38</v>
      </c>
      <c r="B6" s="134"/>
      <c r="C6" s="47">
        <f>D6+E6</f>
        <v>952839373.76999998</v>
      </c>
      <c r="D6" s="60">
        <v>447063883.76999998</v>
      </c>
      <c r="E6" s="96">
        <v>505775490</v>
      </c>
      <c r="G6" s="55"/>
    </row>
    <row r="7" spans="1:7" s="8" customFormat="1" x14ac:dyDescent="0.2">
      <c r="A7" s="9"/>
      <c r="B7" s="10"/>
      <c r="C7" s="47"/>
      <c r="D7" s="66"/>
      <c r="E7" s="96"/>
      <c r="F7" s="46"/>
    </row>
    <row r="8" spans="1:7" x14ac:dyDescent="0.2">
      <c r="A8" s="12">
        <v>1</v>
      </c>
      <c r="B8" s="13" t="s">
        <v>20</v>
      </c>
      <c r="C8" s="47">
        <f t="shared" ref="C8:C41" si="0">D8+E8</f>
        <v>747157.16999999993</v>
      </c>
      <c r="D8" s="120">
        <v>383171.17</v>
      </c>
      <c r="E8" s="95">
        <v>363986</v>
      </c>
      <c r="F8" s="42"/>
      <c r="G8" s="55"/>
    </row>
    <row r="9" spans="1:7" x14ac:dyDescent="0.2">
      <c r="A9" s="12">
        <v>2</v>
      </c>
      <c r="B9" s="13" t="s">
        <v>21</v>
      </c>
      <c r="C9" s="47">
        <f t="shared" si="0"/>
        <v>6727</v>
      </c>
      <c r="D9" s="57">
        <v>2530</v>
      </c>
      <c r="E9" s="95">
        <v>4197</v>
      </c>
      <c r="F9" s="37"/>
      <c r="G9" s="8"/>
    </row>
    <row r="10" spans="1:7" x14ac:dyDescent="0.2">
      <c r="A10" s="12">
        <v>3</v>
      </c>
      <c r="B10" s="13" t="s">
        <v>31</v>
      </c>
      <c r="C10" s="47">
        <f t="shared" si="0"/>
        <v>53358</v>
      </c>
      <c r="D10" s="57">
        <v>24822</v>
      </c>
      <c r="E10" s="95">
        <v>28536</v>
      </c>
      <c r="F10" s="37"/>
      <c r="G10" s="37"/>
    </row>
    <row r="11" spans="1:7" x14ac:dyDescent="0.2">
      <c r="A11" s="12">
        <v>4</v>
      </c>
      <c r="B11" s="55" t="s">
        <v>56</v>
      </c>
      <c r="C11" s="47">
        <f t="shared" si="0"/>
        <v>119875</v>
      </c>
      <c r="D11" s="57">
        <v>746</v>
      </c>
      <c r="E11" s="95">
        <v>119129</v>
      </c>
      <c r="F11" s="37"/>
      <c r="G11" s="37"/>
    </row>
    <row r="12" spans="1:7" x14ac:dyDescent="0.2">
      <c r="A12" s="12">
        <v>5</v>
      </c>
      <c r="B12" s="13" t="s">
        <v>63</v>
      </c>
      <c r="C12" s="47">
        <f>D12</f>
        <v>4375366</v>
      </c>
      <c r="D12" s="57">
        <v>4375366</v>
      </c>
      <c r="E12" s="97" t="s">
        <v>67</v>
      </c>
      <c r="F12" s="37"/>
      <c r="G12" s="37"/>
    </row>
    <row r="13" spans="1:7" x14ac:dyDescent="0.2">
      <c r="A13" s="12">
        <v>6</v>
      </c>
      <c r="B13" s="13" t="s">
        <v>18</v>
      </c>
      <c r="C13" s="47">
        <f t="shared" si="0"/>
        <v>310536</v>
      </c>
      <c r="D13" s="57">
        <v>78340</v>
      </c>
      <c r="E13" s="95">
        <v>232196</v>
      </c>
      <c r="F13" s="37"/>
      <c r="G13" s="37"/>
    </row>
    <row r="14" spans="1:7" x14ac:dyDescent="0.2">
      <c r="A14" s="12">
        <v>7</v>
      </c>
      <c r="B14" s="13" t="s">
        <v>22</v>
      </c>
      <c r="C14" s="47">
        <f t="shared" si="0"/>
        <v>1499981</v>
      </c>
      <c r="D14" s="85">
        <v>342413</v>
      </c>
      <c r="E14" s="95">
        <v>1157568</v>
      </c>
      <c r="F14" s="37"/>
      <c r="G14" s="37"/>
    </row>
    <row r="15" spans="1:7" x14ac:dyDescent="0.2">
      <c r="A15" s="12">
        <v>8</v>
      </c>
      <c r="B15" s="13" t="s">
        <v>17</v>
      </c>
      <c r="C15" s="47">
        <f t="shared" si="0"/>
        <v>1525460</v>
      </c>
      <c r="D15" s="85">
        <v>468682</v>
      </c>
      <c r="E15" s="95">
        <v>1056778</v>
      </c>
      <c r="F15" s="37"/>
      <c r="G15" s="37"/>
    </row>
    <row r="16" spans="1:7" x14ac:dyDescent="0.2">
      <c r="A16" s="12">
        <v>9</v>
      </c>
      <c r="B16" s="13" t="s">
        <v>16</v>
      </c>
      <c r="C16" s="47">
        <f t="shared" si="0"/>
        <v>34286</v>
      </c>
      <c r="D16" s="57">
        <v>460</v>
      </c>
      <c r="E16" s="95">
        <v>33826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228951.45</v>
      </c>
      <c r="D17" s="85">
        <v>188955.45</v>
      </c>
      <c r="E17" s="95">
        <v>39996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354089.76</v>
      </c>
      <c r="D18" s="85">
        <v>25632.76</v>
      </c>
      <c r="E18" s="95">
        <v>328457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7403</v>
      </c>
      <c r="D19" s="85">
        <v>1918</v>
      </c>
      <c r="E19" s="95">
        <v>5485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108939</v>
      </c>
      <c r="D20" s="85">
        <v>15396</v>
      </c>
      <c r="E20" s="95">
        <v>93543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2589290.17</v>
      </c>
      <c r="D21" s="85">
        <v>126051.17</v>
      </c>
      <c r="E21" s="95">
        <v>2463239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965824.32000000007</v>
      </c>
      <c r="D22" s="85">
        <v>135832.32000000001</v>
      </c>
      <c r="E22" s="95">
        <v>829992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4183722</v>
      </c>
      <c r="D23" s="85">
        <v>357173</v>
      </c>
      <c r="E23" s="95">
        <v>3826549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28562</v>
      </c>
      <c r="D24" s="57">
        <v>10150</v>
      </c>
      <c r="E24" s="95">
        <v>18412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4938211</v>
      </c>
      <c r="D25" s="85">
        <v>1591103</v>
      </c>
      <c r="E25" s="95">
        <v>3347108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843479.29</v>
      </c>
      <c r="D26" s="85">
        <v>40365.29</v>
      </c>
      <c r="E26" s="95">
        <v>803114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5583564.9100000001</v>
      </c>
      <c r="D27" s="85">
        <v>2784197.91</v>
      </c>
      <c r="E27" s="95">
        <v>2799367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2847373.84</v>
      </c>
      <c r="D28" s="85">
        <v>1542359.84</v>
      </c>
      <c r="E28" s="95">
        <v>1305014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221593.84</v>
      </c>
      <c r="D29" s="85">
        <v>91873.84</v>
      </c>
      <c r="E29" s="95">
        <v>129720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362010</v>
      </c>
      <c r="D30" s="85">
        <v>154538</v>
      </c>
      <c r="E30" s="95">
        <v>207472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2862748.2199999997</v>
      </c>
      <c r="D31" s="85">
        <v>383352.22</v>
      </c>
      <c r="E31" s="95">
        <v>2479396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3159263</v>
      </c>
      <c r="D32" s="85">
        <v>18785</v>
      </c>
      <c r="E32" s="95">
        <v>3140478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11824396.059999999</v>
      </c>
      <c r="D33" s="85">
        <v>6959707.0599999996</v>
      </c>
      <c r="E33" s="95">
        <v>4864689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30366174.48</v>
      </c>
      <c r="D34" s="85">
        <v>23300067.48</v>
      </c>
      <c r="E34" s="95">
        <v>7066107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61688009.739999995</v>
      </c>
      <c r="D35" s="85">
        <v>27605991.739999998</v>
      </c>
      <c r="E35" s="95">
        <v>34082018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59069591.82</v>
      </c>
      <c r="D36" s="85">
        <v>36298770.82</v>
      </c>
      <c r="E36" s="95">
        <v>22770821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104796981</v>
      </c>
      <c r="D37" s="57" t="s">
        <v>67</v>
      </c>
      <c r="E37" s="95">
        <v>104796981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305795415.31999999</v>
      </c>
      <c r="D38" s="85">
        <v>183273192.31999999</v>
      </c>
      <c r="E38" s="95">
        <v>122522223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14019372</v>
      </c>
      <c r="D39" s="57" t="s">
        <v>67</v>
      </c>
      <c r="E39" s="95">
        <v>14019372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323526529.81999999</v>
      </c>
      <c r="D40" s="85">
        <v>152694397.81999999</v>
      </c>
      <c r="E40" s="95">
        <v>170832132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271036.87</v>
      </c>
      <c r="D41" s="48">
        <v>263447.87</v>
      </c>
      <c r="E41" s="97">
        <v>7589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89357.67</v>
      </c>
      <c r="D42" s="48">
        <v>89357.67</v>
      </c>
      <c r="E42" s="97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166081.64000000001</v>
      </c>
      <c r="D43" s="48">
        <v>166081.64000000001</v>
      </c>
      <c r="E43" s="97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465972</v>
      </c>
      <c r="D44" s="48">
        <v>465972</v>
      </c>
      <c r="E44" s="97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1087909.94</v>
      </c>
      <c r="D45" s="48">
        <v>1087909.94</v>
      </c>
      <c r="E45" s="97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177021.74</v>
      </c>
      <c r="D46" s="48">
        <v>177021.74</v>
      </c>
      <c r="E46" s="97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6822</v>
      </c>
      <c r="D47" s="48">
        <v>6822</v>
      </c>
      <c r="E47" s="97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3070</v>
      </c>
      <c r="D48" s="48">
        <v>3070</v>
      </c>
      <c r="E48" s="97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209219</v>
      </c>
      <c r="D49" s="48">
        <v>209219</v>
      </c>
      <c r="E49" s="97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656394</v>
      </c>
      <c r="D50" s="48">
        <v>656394</v>
      </c>
      <c r="E50" s="97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662246.69999999995</v>
      </c>
      <c r="D51" s="85">
        <v>662246.69999999995</v>
      </c>
      <c r="E51" s="97" t="s">
        <v>67</v>
      </c>
      <c r="F51" s="44"/>
      <c r="G51" s="37"/>
    </row>
    <row r="52" spans="1:7" x14ac:dyDescent="0.2">
      <c r="A52" s="141"/>
      <c r="B52" s="142"/>
      <c r="C52" s="142"/>
      <c r="D52" s="142"/>
      <c r="E52" s="143"/>
      <c r="F52" s="37"/>
      <c r="G52" s="37"/>
    </row>
    <row r="53" spans="1:7" ht="20.399999999999999" customHeight="1" x14ac:dyDescent="0.2">
      <c r="A53" s="123" t="s">
        <v>81</v>
      </c>
      <c r="B53" s="124"/>
      <c r="C53" s="124"/>
      <c r="D53" s="124"/>
      <c r="E53" s="125"/>
      <c r="G53" s="37"/>
    </row>
    <row r="54" spans="1:7" x14ac:dyDescent="0.2">
      <c r="A54" s="122" t="s">
        <v>80</v>
      </c>
      <c r="B54" s="122"/>
      <c r="C54" s="122"/>
      <c r="D54" s="122"/>
      <c r="E54" s="122"/>
    </row>
    <row r="56" spans="1:7" ht="13.2" x14ac:dyDescent="0.25">
      <c r="D56" s="22"/>
    </row>
  </sheetData>
  <mergeCells count="6">
    <mergeCell ref="A3:E3"/>
    <mergeCell ref="A52:E52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C12 C37:C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7"/>
  <sheetViews>
    <sheetView showGridLines="0" workbookViewId="0">
      <selection activeCell="A3" sqref="A3:E3"/>
    </sheetView>
  </sheetViews>
  <sheetFormatPr baseColWidth="10" defaultColWidth="11.44140625" defaultRowHeight="10.199999999999999" x14ac:dyDescent="0.2"/>
  <cols>
    <col min="1" max="1" width="3.109375" style="5" customWidth="1"/>
    <col min="2" max="2" width="43.66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8" x14ac:dyDescent="0.2">
      <c r="A1" s="49" t="s">
        <v>54</v>
      </c>
      <c r="B1" s="39"/>
      <c r="C1" s="39"/>
    </row>
    <row r="2" spans="1:8" s="2" customFormat="1" x14ac:dyDescent="0.2">
      <c r="B2" s="3"/>
      <c r="C2" s="3"/>
      <c r="E2" s="25"/>
    </row>
    <row r="3" spans="1:8" x14ac:dyDescent="0.2">
      <c r="A3" s="130" t="s">
        <v>60</v>
      </c>
      <c r="B3" s="130"/>
      <c r="C3" s="130"/>
      <c r="D3" s="130"/>
      <c r="E3" s="130"/>
    </row>
    <row r="4" spans="1:8" ht="48.75" customHeight="1" x14ac:dyDescent="0.2">
      <c r="A4" s="139" t="s">
        <v>48</v>
      </c>
      <c r="B4" s="140"/>
      <c r="C4" s="6" t="s">
        <v>49</v>
      </c>
      <c r="D4" s="51" t="s">
        <v>55</v>
      </c>
      <c r="E4" s="51" t="s">
        <v>78</v>
      </c>
    </row>
    <row r="5" spans="1:8" s="8" customFormat="1" x14ac:dyDescent="0.2">
      <c r="A5" s="23"/>
      <c r="B5" s="24"/>
      <c r="C5" s="28"/>
      <c r="D5" s="17"/>
      <c r="E5" s="98"/>
    </row>
    <row r="6" spans="1:8" s="19" customFormat="1" x14ac:dyDescent="0.2">
      <c r="A6" s="133" t="s">
        <v>39</v>
      </c>
      <c r="B6" s="134"/>
      <c r="C6" s="47">
        <f>D6+E6</f>
        <v>1117788232.22</v>
      </c>
      <c r="D6" s="47">
        <v>518802468.22000003</v>
      </c>
      <c r="E6" s="100">
        <v>598985764</v>
      </c>
      <c r="G6" s="8"/>
    </row>
    <row r="7" spans="1:8" s="8" customFormat="1" x14ac:dyDescent="0.2">
      <c r="A7" s="9"/>
      <c r="B7" s="10"/>
      <c r="C7" s="47"/>
      <c r="D7" s="71"/>
      <c r="E7" s="100"/>
      <c r="F7" s="46"/>
    </row>
    <row r="8" spans="1:8" x14ac:dyDescent="0.2">
      <c r="A8" s="12">
        <v>1</v>
      </c>
      <c r="B8" s="13" t="s">
        <v>20</v>
      </c>
      <c r="C8" s="47">
        <f t="shared" ref="C8:C41" si="0">D8+E8</f>
        <v>846980.34000000008</v>
      </c>
      <c r="D8" s="48">
        <v>435985.34</v>
      </c>
      <c r="E8" s="99">
        <v>410995</v>
      </c>
      <c r="F8" s="42"/>
      <c r="G8" s="8"/>
    </row>
    <row r="9" spans="1:8" x14ac:dyDescent="0.2">
      <c r="A9" s="12">
        <v>2</v>
      </c>
      <c r="B9" s="13" t="s">
        <v>21</v>
      </c>
      <c r="C9" s="47">
        <f t="shared" si="0"/>
        <v>8891</v>
      </c>
      <c r="D9" s="118">
        <v>3815</v>
      </c>
      <c r="E9" s="99">
        <v>5076</v>
      </c>
      <c r="F9" s="37"/>
      <c r="G9" s="8"/>
    </row>
    <row r="10" spans="1:8" x14ac:dyDescent="0.2">
      <c r="A10" s="12">
        <v>3</v>
      </c>
      <c r="B10" s="13" t="s">
        <v>31</v>
      </c>
      <c r="C10" s="47">
        <f t="shared" si="0"/>
        <v>59967</v>
      </c>
      <c r="D10" s="118">
        <v>27265</v>
      </c>
      <c r="E10" s="99">
        <v>32702</v>
      </c>
      <c r="F10" s="37"/>
      <c r="G10" s="8"/>
    </row>
    <row r="11" spans="1:8" x14ac:dyDescent="0.2">
      <c r="A11" s="12">
        <v>4</v>
      </c>
      <c r="B11" s="55" t="s">
        <v>56</v>
      </c>
      <c r="C11" s="47">
        <f t="shared" si="0"/>
        <v>188791</v>
      </c>
      <c r="D11" s="118">
        <v>788</v>
      </c>
      <c r="E11" s="99">
        <v>188003</v>
      </c>
      <c r="F11" s="37"/>
      <c r="G11" s="37"/>
    </row>
    <row r="12" spans="1:8" x14ac:dyDescent="0.2">
      <c r="A12" s="12">
        <v>5</v>
      </c>
      <c r="B12" s="13" t="s">
        <v>63</v>
      </c>
      <c r="C12" s="47">
        <f>D12</f>
        <v>4763683</v>
      </c>
      <c r="D12" s="48">
        <v>4763683</v>
      </c>
      <c r="E12" s="101" t="s">
        <v>67</v>
      </c>
      <c r="F12" s="37"/>
      <c r="G12" s="37"/>
      <c r="H12" s="55"/>
    </row>
    <row r="13" spans="1:8" x14ac:dyDescent="0.2">
      <c r="A13" s="12">
        <v>6</v>
      </c>
      <c r="B13" s="13" t="s">
        <v>18</v>
      </c>
      <c r="C13" s="47">
        <f t="shared" si="0"/>
        <v>329146</v>
      </c>
      <c r="D13" s="118">
        <v>91755</v>
      </c>
      <c r="E13" s="99">
        <v>237391</v>
      </c>
      <c r="F13" s="37"/>
      <c r="G13" s="37"/>
      <c r="H13" s="55"/>
    </row>
    <row r="14" spans="1:8" x14ac:dyDescent="0.2">
      <c r="A14" s="12">
        <v>7</v>
      </c>
      <c r="B14" s="13" t="s">
        <v>22</v>
      </c>
      <c r="C14" s="47">
        <f t="shared" si="0"/>
        <v>1794174</v>
      </c>
      <c r="D14" s="48">
        <v>388488</v>
      </c>
      <c r="E14" s="99">
        <v>1405686</v>
      </c>
      <c r="F14" s="37"/>
      <c r="G14" s="37"/>
    </row>
    <row r="15" spans="1:8" x14ac:dyDescent="0.2">
      <c r="A15" s="12">
        <v>8</v>
      </c>
      <c r="B15" s="13" t="s">
        <v>17</v>
      </c>
      <c r="C15" s="47">
        <f t="shared" si="0"/>
        <v>1478840</v>
      </c>
      <c r="D15" s="48">
        <v>314315</v>
      </c>
      <c r="E15" s="99">
        <v>1164525</v>
      </c>
      <c r="F15" s="37"/>
      <c r="G15" s="37"/>
    </row>
    <row r="16" spans="1:8" x14ac:dyDescent="0.2">
      <c r="A16" s="12">
        <v>9</v>
      </c>
      <c r="B16" s="13" t="s">
        <v>16</v>
      </c>
      <c r="C16" s="47">
        <f t="shared" si="0"/>
        <v>40944</v>
      </c>
      <c r="D16" s="118">
        <v>527</v>
      </c>
      <c r="E16" s="99">
        <v>40417</v>
      </c>
      <c r="F16" s="37"/>
      <c r="G16" s="37"/>
    </row>
    <row r="17" spans="1:7" x14ac:dyDescent="0.2">
      <c r="A17" s="12">
        <v>10</v>
      </c>
      <c r="B17" s="13" t="s">
        <v>15</v>
      </c>
      <c r="C17" s="47">
        <f t="shared" si="0"/>
        <v>287834</v>
      </c>
      <c r="D17" s="48">
        <v>232694</v>
      </c>
      <c r="E17" s="99">
        <v>55140</v>
      </c>
      <c r="F17" s="37"/>
      <c r="G17" s="37"/>
    </row>
    <row r="18" spans="1:7" x14ac:dyDescent="0.2">
      <c r="A18" s="12">
        <v>11</v>
      </c>
      <c r="B18" s="13" t="s">
        <v>14</v>
      </c>
      <c r="C18" s="47">
        <f t="shared" si="0"/>
        <v>401579.64</v>
      </c>
      <c r="D18" s="48">
        <v>29984.639999999999</v>
      </c>
      <c r="E18" s="99">
        <v>371595</v>
      </c>
      <c r="F18" s="37"/>
      <c r="G18" s="37"/>
    </row>
    <row r="19" spans="1:7" x14ac:dyDescent="0.2">
      <c r="A19" s="12">
        <v>12</v>
      </c>
      <c r="B19" s="13" t="s">
        <v>13</v>
      </c>
      <c r="C19" s="47">
        <f t="shared" si="0"/>
        <v>9533</v>
      </c>
      <c r="D19" s="48">
        <v>3426</v>
      </c>
      <c r="E19" s="99">
        <v>6107</v>
      </c>
      <c r="F19" s="37"/>
      <c r="G19" s="37"/>
    </row>
    <row r="20" spans="1:7" x14ac:dyDescent="0.2">
      <c r="A20" s="12">
        <v>13</v>
      </c>
      <c r="B20" s="13" t="s">
        <v>12</v>
      </c>
      <c r="C20" s="47">
        <f t="shared" si="0"/>
        <v>120700</v>
      </c>
      <c r="D20" s="48">
        <v>16801</v>
      </c>
      <c r="E20" s="99">
        <v>103899</v>
      </c>
      <c r="F20" s="37"/>
      <c r="G20" s="37"/>
    </row>
    <row r="21" spans="1:7" x14ac:dyDescent="0.2">
      <c r="A21" s="12">
        <v>14</v>
      </c>
      <c r="B21" s="13" t="s">
        <v>11</v>
      </c>
      <c r="C21" s="47">
        <f t="shared" si="0"/>
        <v>2611310.73</v>
      </c>
      <c r="D21" s="48">
        <v>159445.73000000001</v>
      </c>
      <c r="E21" s="99">
        <v>2451865</v>
      </c>
      <c r="F21" s="37"/>
      <c r="G21" s="37"/>
    </row>
    <row r="22" spans="1:7" x14ac:dyDescent="0.2">
      <c r="A22" s="12">
        <v>15</v>
      </c>
      <c r="B22" s="13" t="s">
        <v>10</v>
      </c>
      <c r="C22" s="47">
        <f t="shared" si="0"/>
        <v>1132513.77</v>
      </c>
      <c r="D22" s="48">
        <v>144937.76999999999</v>
      </c>
      <c r="E22" s="99">
        <v>987576</v>
      </c>
      <c r="F22" s="37"/>
      <c r="G22" s="37"/>
    </row>
    <row r="23" spans="1:7" x14ac:dyDescent="0.2">
      <c r="A23" s="12">
        <v>16</v>
      </c>
      <c r="B23" s="13" t="s">
        <v>23</v>
      </c>
      <c r="C23" s="47">
        <f t="shared" si="0"/>
        <v>4769016</v>
      </c>
      <c r="D23" s="48">
        <v>404896</v>
      </c>
      <c r="E23" s="99">
        <v>4364120</v>
      </c>
      <c r="F23" s="37"/>
      <c r="G23" s="37"/>
    </row>
    <row r="24" spans="1:7" x14ac:dyDescent="0.2">
      <c r="A24" s="12">
        <v>17</v>
      </c>
      <c r="B24" s="13" t="s">
        <v>24</v>
      </c>
      <c r="C24" s="47">
        <f t="shared" si="0"/>
        <v>25970</v>
      </c>
      <c r="D24" s="118">
        <v>11821</v>
      </c>
      <c r="E24" s="99">
        <v>14149</v>
      </c>
      <c r="F24" s="37"/>
      <c r="G24" s="37"/>
    </row>
    <row r="25" spans="1:7" x14ac:dyDescent="0.2">
      <c r="A25" s="12">
        <v>18</v>
      </c>
      <c r="B25" s="13" t="s">
        <v>19</v>
      </c>
      <c r="C25" s="47">
        <f t="shared" si="0"/>
        <v>3220916.5</v>
      </c>
      <c r="D25" s="48">
        <v>1523752.5</v>
      </c>
      <c r="E25" s="99">
        <v>1697164</v>
      </c>
      <c r="F25" s="37"/>
      <c r="G25" s="37"/>
    </row>
    <row r="26" spans="1:7" x14ac:dyDescent="0.2">
      <c r="A26" s="12">
        <v>19</v>
      </c>
      <c r="B26" s="13" t="s">
        <v>26</v>
      </c>
      <c r="C26" s="47">
        <f t="shared" si="0"/>
        <v>942259.47</v>
      </c>
      <c r="D26" s="48">
        <v>33784.47</v>
      </c>
      <c r="E26" s="99">
        <v>908475</v>
      </c>
      <c r="F26" s="37"/>
      <c r="G26" s="37"/>
    </row>
    <row r="27" spans="1:7" x14ac:dyDescent="0.2">
      <c r="A27" s="12">
        <v>20</v>
      </c>
      <c r="B27" s="13" t="s">
        <v>25</v>
      </c>
      <c r="C27" s="47">
        <f t="shared" si="0"/>
        <v>6015911.7599999998</v>
      </c>
      <c r="D27" s="48">
        <v>3061358.76</v>
      </c>
      <c r="E27" s="99">
        <v>2954553</v>
      </c>
      <c r="F27" s="37"/>
      <c r="G27" s="37"/>
    </row>
    <row r="28" spans="1:7" x14ac:dyDescent="0.2">
      <c r="A28" s="12">
        <v>21</v>
      </c>
      <c r="B28" s="13" t="s">
        <v>27</v>
      </c>
      <c r="C28" s="47">
        <f t="shared" si="0"/>
        <v>2858739.34</v>
      </c>
      <c r="D28" s="48">
        <v>1210687.3400000001</v>
      </c>
      <c r="E28" s="99">
        <v>1648052</v>
      </c>
      <c r="F28" s="37"/>
      <c r="G28" s="37"/>
    </row>
    <row r="29" spans="1:7" x14ac:dyDescent="0.2">
      <c r="A29" s="12">
        <v>22</v>
      </c>
      <c r="B29" s="13" t="s">
        <v>9</v>
      </c>
      <c r="C29" s="47">
        <f t="shared" si="0"/>
        <v>258982.78</v>
      </c>
      <c r="D29" s="48">
        <v>111269.78</v>
      </c>
      <c r="E29" s="99">
        <v>147713</v>
      </c>
      <c r="F29" s="37"/>
      <c r="G29" s="37"/>
    </row>
    <row r="30" spans="1:7" x14ac:dyDescent="0.2">
      <c r="A30" s="12">
        <v>23</v>
      </c>
      <c r="B30" s="13" t="s">
        <v>28</v>
      </c>
      <c r="C30" s="47">
        <f t="shared" si="0"/>
        <v>369407</v>
      </c>
      <c r="D30" s="48">
        <v>131269</v>
      </c>
      <c r="E30" s="99">
        <v>238138</v>
      </c>
      <c r="F30" s="37"/>
      <c r="G30" s="37"/>
    </row>
    <row r="31" spans="1:7" x14ac:dyDescent="0.2">
      <c r="A31" s="12">
        <v>24</v>
      </c>
      <c r="B31" s="13" t="s">
        <v>8</v>
      </c>
      <c r="C31" s="47">
        <f t="shared" si="0"/>
        <v>3223402.88</v>
      </c>
      <c r="D31" s="48">
        <v>406286.88</v>
      </c>
      <c r="E31" s="99">
        <v>2817116</v>
      </c>
      <c r="F31" s="37"/>
      <c r="G31" s="37"/>
    </row>
    <row r="32" spans="1:7" x14ac:dyDescent="0.2">
      <c r="A32" s="12">
        <v>25</v>
      </c>
      <c r="B32" s="13" t="s">
        <v>29</v>
      </c>
      <c r="C32" s="47">
        <f t="shared" si="0"/>
        <v>3790528</v>
      </c>
      <c r="D32" s="48">
        <v>20120</v>
      </c>
      <c r="E32" s="99">
        <v>3770408</v>
      </c>
      <c r="F32" s="37"/>
      <c r="G32" s="37"/>
    </row>
    <row r="33" spans="1:7" x14ac:dyDescent="0.2">
      <c r="A33" s="12">
        <v>26</v>
      </c>
      <c r="B33" s="13" t="s">
        <v>7</v>
      </c>
      <c r="C33" s="47">
        <f t="shared" si="0"/>
        <v>14479381.440000001</v>
      </c>
      <c r="D33" s="48">
        <v>8370619.4400000004</v>
      </c>
      <c r="E33" s="99">
        <v>6108762</v>
      </c>
      <c r="F33" s="37"/>
      <c r="G33" s="37"/>
    </row>
    <row r="34" spans="1:7" x14ac:dyDescent="0.2">
      <c r="A34" s="12">
        <v>27</v>
      </c>
      <c r="B34" s="13" t="s">
        <v>6</v>
      </c>
      <c r="C34" s="47">
        <f t="shared" si="0"/>
        <v>31317401.800000001</v>
      </c>
      <c r="D34" s="48">
        <v>23180800.800000001</v>
      </c>
      <c r="E34" s="99">
        <v>8136601</v>
      </c>
      <c r="F34" s="37"/>
      <c r="G34" s="37"/>
    </row>
    <row r="35" spans="1:7" x14ac:dyDescent="0.2">
      <c r="A35" s="12">
        <v>28</v>
      </c>
      <c r="B35" s="13" t="s">
        <v>5</v>
      </c>
      <c r="C35" s="47">
        <f t="shared" si="0"/>
        <v>53729689.489999995</v>
      </c>
      <c r="D35" s="48">
        <v>25888329.489999998</v>
      </c>
      <c r="E35" s="99">
        <v>27841360</v>
      </c>
      <c r="F35" s="37"/>
      <c r="G35" s="37"/>
    </row>
    <row r="36" spans="1:7" x14ac:dyDescent="0.2">
      <c r="A36" s="12">
        <v>29</v>
      </c>
      <c r="B36" s="13" t="s">
        <v>4</v>
      </c>
      <c r="C36" s="47">
        <f t="shared" si="0"/>
        <v>68836984.030000001</v>
      </c>
      <c r="D36" s="48">
        <v>42027748.030000001</v>
      </c>
      <c r="E36" s="99">
        <v>26809236</v>
      </c>
      <c r="F36" s="37"/>
      <c r="G36" s="37"/>
    </row>
    <row r="37" spans="1:7" x14ac:dyDescent="0.2">
      <c r="A37" s="12">
        <v>30</v>
      </c>
      <c r="B37" s="13" t="s">
        <v>3</v>
      </c>
      <c r="C37" s="47">
        <f>E37</f>
        <v>121539110</v>
      </c>
      <c r="D37" s="118" t="s">
        <v>67</v>
      </c>
      <c r="E37" s="99">
        <v>121539110</v>
      </c>
      <c r="F37" s="37"/>
      <c r="G37" s="37"/>
    </row>
    <row r="38" spans="1:7" x14ac:dyDescent="0.2">
      <c r="A38" s="12">
        <v>31</v>
      </c>
      <c r="B38" s="13" t="s">
        <v>30</v>
      </c>
      <c r="C38" s="47">
        <f t="shared" si="0"/>
        <v>359681208.76999998</v>
      </c>
      <c r="D38" s="48">
        <v>210540632.77000001</v>
      </c>
      <c r="E38" s="99">
        <v>149140576</v>
      </c>
      <c r="F38" s="37"/>
      <c r="G38" s="37"/>
    </row>
    <row r="39" spans="1:7" x14ac:dyDescent="0.2">
      <c r="A39" s="12">
        <v>32</v>
      </c>
      <c r="B39" s="13" t="s">
        <v>2</v>
      </c>
      <c r="C39" s="47">
        <f>E39</f>
        <v>15934570</v>
      </c>
      <c r="D39" s="118" t="s">
        <v>67</v>
      </c>
      <c r="E39" s="99">
        <v>15934570</v>
      </c>
      <c r="F39" s="37"/>
      <c r="G39" s="37"/>
    </row>
    <row r="40" spans="1:7" x14ac:dyDescent="0.2">
      <c r="A40" s="12">
        <v>33</v>
      </c>
      <c r="B40" s="13" t="s">
        <v>1</v>
      </c>
      <c r="C40" s="47">
        <f t="shared" si="0"/>
        <v>408095834.75</v>
      </c>
      <c r="D40" s="2">
        <v>190653174.75</v>
      </c>
      <c r="E40" s="99">
        <v>217442660</v>
      </c>
      <c r="F40" s="37"/>
      <c r="G40" s="37"/>
    </row>
    <row r="41" spans="1:7" s="55" customFormat="1" x14ac:dyDescent="0.2">
      <c r="A41" s="12">
        <v>34</v>
      </c>
      <c r="B41" s="54" t="s">
        <v>64</v>
      </c>
      <c r="C41" s="47">
        <f t="shared" si="0"/>
        <v>324927.14</v>
      </c>
      <c r="D41" s="48">
        <v>312903.14</v>
      </c>
      <c r="E41" s="101">
        <v>12024</v>
      </c>
      <c r="F41" s="37"/>
      <c r="G41" s="57"/>
    </row>
    <row r="42" spans="1:7" s="55" customFormat="1" x14ac:dyDescent="0.2">
      <c r="A42" s="12">
        <v>35</v>
      </c>
      <c r="B42" s="54" t="s">
        <v>65</v>
      </c>
      <c r="C42" s="47">
        <f>D42</f>
        <v>108090.62</v>
      </c>
      <c r="D42" s="48">
        <v>108090.62</v>
      </c>
      <c r="E42" s="101" t="s">
        <v>67</v>
      </c>
      <c r="F42" s="37"/>
      <c r="G42" s="57"/>
    </row>
    <row r="43" spans="1:7" s="55" customFormat="1" x14ac:dyDescent="0.2">
      <c r="A43" s="12">
        <v>36</v>
      </c>
      <c r="B43" s="54" t="s">
        <v>66</v>
      </c>
      <c r="C43" s="47">
        <f t="shared" ref="C43:C51" si="1">D43</f>
        <v>214240.11</v>
      </c>
      <c r="D43" s="48">
        <v>214240.11</v>
      </c>
      <c r="E43" s="101" t="s">
        <v>67</v>
      </c>
      <c r="F43" s="37"/>
      <c r="G43" s="57"/>
    </row>
    <row r="44" spans="1:7" s="55" customFormat="1" x14ac:dyDescent="0.2">
      <c r="A44" s="12">
        <v>37</v>
      </c>
      <c r="B44" s="54" t="s">
        <v>68</v>
      </c>
      <c r="C44" s="47">
        <f t="shared" si="1"/>
        <v>518338</v>
      </c>
      <c r="D44" s="48">
        <v>518338</v>
      </c>
      <c r="E44" s="101" t="s">
        <v>67</v>
      </c>
      <c r="F44" s="37"/>
      <c r="G44" s="57"/>
    </row>
    <row r="45" spans="1:7" s="55" customFormat="1" x14ac:dyDescent="0.2">
      <c r="A45" s="12">
        <v>38</v>
      </c>
      <c r="B45" s="54" t="s">
        <v>69</v>
      </c>
      <c r="C45" s="47">
        <f t="shared" si="1"/>
        <v>1305379</v>
      </c>
      <c r="D45" s="48">
        <v>1305379</v>
      </c>
      <c r="E45" s="101" t="s">
        <v>67</v>
      </c>
      <c r="F45" s="37"/>
      <c r="G45" s="57"/>
    </row>
    <row r="46" spans="1:7" s="55" customFormat="1" x14ac:dyDescent="0.2">
      <c r="A46" s="12">
        <v>39</v>
      </c>
      <c r="B46" s="54" t="s">
        <v>70</v>
      </c>
      <c r="C46" s="47">
        <f t="shared" si="1"/>
        <v>205202.03</v>
      </c>
      <c r="D46" s="48">
        <v>205202.03</v>
      </c>
      <c r="E46" s="101" t="s">
        <v>67</v>
      </c>
      <c r="F46" s="37"/>
      <c r="G46" s="57"/>
    </row>
    <row r="47" spans="1:7" s="55" customFormat="1" x14ac:dyDescent="0.2">
      <c r="A47" s="12">
        <v>40</v>
      </c>
      <c r="B47" s="54" t="s">
        <v>71</v>
      </c>
      <c r="C47" s="47">
        <f t="shared" si="1"/>
        <v>7980</v>
      </c>
      <c r="D47" s="48">
        <v>7980</v>
      </c>
      <c r="E47" s="101" t="s">
        <v>67</v>
      </c>
      <c r="F47" s="37"/>
      <c r="G47" s="57"/>
    </row>
    <row r="48" spans="1:7" s="55" customFormat="1" x14ac:dyDescent="0.2">
      <c r="A48" s="12">
        <v>41</v>
      </c>
      <c r="B48" s="54" t="s">
        <v>72</v>
      </c>
      <c r="C48" s="47">
        <f t="shared" si="1"/>
        <v>5507</v>
      </c>
      <c r="D48" s="48">
        <v>5507</v>
      </c>
      <c r="E48" s="101" t="s">
        <v>67</v>
      </c>
      <c r="F48" s="37"/>
      <c r="G48" s="57"/>
    </row>
    <row r="49" spans="1:7" s="55" customFormat="1" x14ac:dyDescent="0.2">
      <c r="A49" s="12">
        <v>42</v>
      </c>
      <c r="B49" s="54" t="s">
        <v>73</v>
      </c>
      <c r="C49" s="47">
        <f t="shared" si="1"/>
        <v>263463.36</v>
      </c>
      <c r="D49" s="48">
        <v>263463.36</v>
      </c>
      <c r="E49" s="101" t="s">
        <v>67</v>
      </c>
      <c r="F49" s="37"/>
      <c r="G49" s="57"/>
    </row>
    <row r="50" spans="1:7" s="55" customFormat="1" x14ac:dyDescent="0.2">
      <c r="A50" s="12">
        <v>43</v>
      </c>
      <c r="B50" s="54" t="s">
        <v>74</v>
      </c>
      <c r="C50" s="47">
        <f t="shared" si="1"/>
        <v>864367</v>
      </c>
      <c r="D50" s="48">
        <v>864367</v>
      </c>
      <c r="E50" s="101" t="s">
        <v>67</v>
      </c>
      <c r="F50" s="37"/>
      <c r="G50" s="57"/>
    </row>
    <row r="51" spans="1:7" s="55" customFormat="1" x14ac:dyDescent="0.2">
      <c r="A51" s="12">
        <v>44</v>
      </c>
      <c r="B51" s="54" t="s">
        <v>0</v>
      </c>
      <c r="C51" s="47">
        <f t="shared" si="1"/>
        <v>806536.47</v>
      </c>
      <c r="D51" s="118">
        <v>806536.47</v>
      </c>
      <c r="E51" s="101" t="s">
        <v>67</v>
      </c>
      <c r="F51" s="44"/>
      <c r="G51" s="37"/>
    </row>
    <row r="52" spans="1:7" x14ac:dyDescent="0.2">
      <c r="A52" s="37"/>
      <c r="B52" s="13"/>
      <c r="C52" s="11"/>
      <c r="D52" s="33"/>
      <c r="E52" s="32"/>
      <c r="F52" s="37"/>
      <c r="G52" s="37"/>
    </row>
    <row r="53" spans="1:7" ht="23.4" customHeight="1" x14ac:dyDescent="0.2">
      <c r="A53" s="123" t="s">
        <v>81</v>
      </c>
      <c r="B53" s="124"/>
      <c r="C53" s="124"/>
      <c r="D53" s="124"/>
      <c r="E53" s="125"/>
    </row>
    <row r="54" spans="1:7" x14ac:dyDescent="0.2">
      <c r="A54" s="122" t="s">
        <v>80</v>
      </c>
      <c r="B54" s="122"/>
      <c r="C54" s="122"/>
      <c r="D54" s="122"/>
      <c r="E54" s="122"/>
    </row>
    <row r="56" spans="1:7" x14ac:dyDescent="0.2">
      <c r="D56" s="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ignoredErrors>
    <ignoredError sqref="C37:C39 C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00B94F44FED049867ACE724D6A91A3" ma:contentTypeVersion="10" ma:contentTypeDescription="Crear nuevo documento." ma:contentTypeScope="" ma:versionID="7ed7408879cfd777269629a1b3bfcbd8">
  <xsd:schema xmlns:xsd="http://www.w3.org/2001/XMLSchema" xmlns:xs="http://www.w3.org/2001/XMLSchema" xmlns:p="http://schemas.microsoft.com/office/2006/metadata/properties" xmlns:ns2="14c0dddc-b047-47b9-b4e0-a30790415a03" xmlns:ns3="74e945c2-a6d5-47b4-9f0f-ffd2a0fac171" targetNamespace="http://schemas.microsoft.com/office/2006/metadata/properties" ma:root="true" ma:fieldsID="36b57766bba3077ba40777c42fa0099e" ns2:_="" ns3:_="">
    <xsd:import namespace="14c0dddc-b047-47b9-b4e0-a30790415a03"/>
    <xsd:import namespace="74e945c2-a6d5-47b4-9f0f-ffd2a0fac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0dddc-b047-47b9-b4e0-a30790415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945c2-a6d5-47b4-9f0f-ffd2a0fac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41455-5F8E-45A4-8F34-310508C8E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0dddc-b047-47b9-b4e0-a30790415a03"/>
    <ds:schemaRef ds:uri="74e945c2-a6d5-47b4-9f0f-ffd2a0fac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D4685-5959-40F2-A3EB-21062E7CC2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EBD240-3324-461D-9D61-E7A8DCBCE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H1100525TOTAL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Melo Cavanillas, Maria Carmen</cp:lastModifiedBy>
  <cp:lastPrinted>2026-01-12T08:25:04Z</cp:lastPrinted>
  <dcterms:created xsi:type="dcterms:W3CDTF">2004-10-07T11:04:33Z</dcterms:created>
  <dcterms:modified xsi:type="dcterms:W3CDTF">2026-01-14T12:10:34Z</dcterms:modified>
</cp:coreProperties>
</file>