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J30122" sheetId="1" r:id="rId1"/>
  </sheets>
  <definedNames/>
  <calcPr fullCalcOnLoad="1"/>
</workbook>
</file>

<file path=xl/sharedStrings.xml><?xml version="1.0" encoding="utf-8"?>
<sst xmlns="http://schemas.openxmlformats.org/spreadsheetml/2006/main" count="120" uniqueCount="49">
  <si>
    <t>Total</t>
  </si>
  <si>
    <t>01. Centro</t>
  </si>
  <si>
    <t>02. Arganzuela</t>
  </si>
  <si>
    <t>03. Retiro</t>
  </si>
  <si>
    <t>04. Salamanca</t>
  </si>
  <si>
    <t>05. Chamartín</t>
  </si>
  <si>
    <t>06. Tetuán</t>
  </si>
  <si>
    <t>07. Chamberí</t>
  </si>
  <si>
    <t>08. Fuencarral-El Pardo</t>
  </si>
  <si>
    <t>09. Moncloa-Aravaca</t>
  </si>
  <si>
    <t>10. Latina</t>
  </si>
  <si>
    <t>11. Carabanchel</t>
  </si>
  <si>
    <t>12. Usera</t>
  </si>
  <si>
    <t>13. Puente de Vallecas</t>
  </si>
  <si>
    <t>14. Moratalaz</t>
  </si>
  <si>
    <t>15. Ciudad Lineal</t>
  </si>
  <si>
    <t>16. Hortaleza</t>
  </si>
  <si>
    <t>17. Villaverde</t>
  </si>
  <si>
    <t>18. Villa de Vallecas</t>
  </si>
  <si>
    <t>19. Vicálvaro</t>
  </si>
  <si>
    <t>21. Barajas</t>
  </si>
  <si>
    <t>Fuera de Madrid</t>
  </si>
  <si>
    <t>Acceso a 
Banco Datos</t>
  </si>
  <si>
    <t>Índice</t>
  </si>
  <si>
    <t>Datos</t>
  </si>
  <si>
    <t>Distrito</t>
  </si>
  <si>
    <t>ORGANIZACIÓN Y RECURSOS MUNICIPALES. EDIFICIOS DE USO MUNICIPAL</t>
  </si>
  <si>
    <t>Mercados</t>
  </si>
  <si>
    <t>Solares</t>
  </si>
  <si>
    <t>Centros de carácter cultural</t>
  </si>
  <si>
    <t>Parque de Bomberos</t>
  </si>
  <si>
    <t>Ciudad de Madrid</t>
  </si>
  <si>
    <t>Nº Fincas</t>
  </si>
  <si>
    <t>20. San Blas-Canillejas</t>
  </si>
  <si>
    <t>Servicios administrativos</t>
  </si>
  <si>
    <t>Cantones de limpieza</t>
  </si>
  <si>
    <t>Centros deportivos</t>
  </si>
  <si>
    <t>Otros inmuebles demaniales no incluidos en los anteriores</t>
  </si>
  <si>
    <t>,</t>
  </si>
  <si>
    <t>Aparcamientos</t>
  </si>
  <si>
    <t>Valor Inventario Total</t>
  </si>
  <si>
    <t>Valor Inventario Solares</t>
  </si>
  <si>
    <t>Valor Inventario Edificios</t>
  </si>
  <si>
    <t>FUENTE: Área de Gobierno de Hacienda y Personal. Dirección General de Gestión del Patrimonio</t>
  </si>
  <si>
    <r>
      <rPr>
        <sz val="8"/>
        <rFont val="Arial"/>
        <family val="2"/>
      </rPr>
      <t>NOTA: (1)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Bienes de titularidad pública afectados al uso general o al servicio público</t>
    </r>
  </si>
  <si>
    <t>Centros de Servicios Sociales y similares</t>
  </si>
  <si>
    <t>Colegios y centros de enseñanza</t>
  </si>
  <si>
    <t>Si desea participar en nuestra encuesta de satisfacción, pinche aquí</t>
  </si>
  <si>
    <t xml:space="preserve">1. Número y valor de los inmuebles del Ayuntamiento de Madrid de dominio público por Distrito  según Tipo de uso 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</si>
</sst>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&quot;R&quot;\ #,##0;&quot;R&quot;\ \-#,##0"/>
    <numFmt numFmtId="183" formatCode="&quot;R&quot;\ #,##0;[Red]&quot;R&quot;\ \-#,##0"/>
    <numFmt numFmtId="184" formatCode="&quot;R&quot;\ #,##0.00;&quot;R&quot;\ \-#,##0.00"/>
    <numFmt numFmtId="185" formatCode="&quot;R&quot;\ #,##0.00;[Red]&quot;R&quot;\ \-#,##0.00"/>
    <numFmt numFmtId="186" formatCode="_ &quot;R&quot;\ * #,##0_ ;_ &quot;R&quot;\ * \-#,##0_ ;_ &quot;R&quot;\ * &quot;-&quot;_ ;_ @_ "/>
    <numFmt numFmtId="187" formatCode="_ * #,##0_ ;_ * \-#,##0_ ;_ * &quot;-&quot;_ ;_ @_ "/>
    <numFmt numFmtId="188" formatCode="_ &quot;R&quot;\ * #,##0.00_ ;_ &quot;R&quot;\ * \-#,##0.00_ ;_ &quot;R&quot;\ * &quot;-&quot;??_ ;_ @_ "/>
    <numFmt numFmtId="189" formatCode="_ * #,##0.00_ ;_ * \-#,##0.00_ ;_ * &quot;-&quot;??_ ;_ @_ "/>
    <numFmt numFmtId="190" formatCode="General_)"/>
    <numFmt numFmtId="191" formatCode="#,##0_);\(#,##0\)"/>
    <numFmt numFmtId="192" formatCode="#,##0.0_);\(#,##0.0\)"/>
    <numFmt numFmtId="193" formatCode="d\-m\-yyyy"/>
  </numFmts>
  <fonts count="4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color indexed="6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Courier"/>
      <family val="0"/>
    </font>
    <font>
      <vertAlign val="superscript"/>
      <sz val="8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8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5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ck">
        <color indexed="53"/>
      </left>
      <right/>
      <top style="thick">
        <color indexed="53"/>
      </top>
      <bottom style="thick">
        <color indexed="53"/>
      </bottom>
    </border>
    <border>
      <left/>
      <right/>
      <top style="thick">
        <color indexed="53"/>
      </top>
      <bottom style="thick">
        <color indexed="53"/>
      </bottom>
    </border>
    <border>
      <left/>
      <right style="thick">
        <color indexed="53"/>
      </right>
      <top style="thick">
        <color indexed="53"/>
      </top>
      <bottom style="thick">
        <color indexed="53"/>
      </bottom>
    </border>
  </borders>
  <cellStyleXfs count="64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3">
    <xf numFmtId="190" fontId="0" fillId="0" borderId="0" xfId="0" applyAlignment="1">
      <alignment/>
    </xf>
    <xf numFmtId="190" fontId="5" fillId="0" borderId="0" xfId="0" applyFont="1" applyAlignment="1">
      <alignment horizontal="centerContinuous"/>
    </xf>
    <xf numFmtId="190" fontId="5" fillId="0" borderId="0" xfId="0" applyFont="1" applyBorder="1" applyAlignment="1">
      <alignment horizontal="right"/>
    </xf>
    <xf numFmtId="190" fontId="5" fillId="0" borderId="10" xfId="0" applyFont="1" applyBorder="1" applyAlignment="1">
      <alignment horizontal="centerContinuous"/>
    </xf>
    <xf numFmtId="190" fontId="5" fillId="0" borderId="11" xfId="0" applyFont="1" applyBorder="1" applyAlignment="1">
      <alignment horizontal="centerContinuous"/>
    </xf>
    <xf numFmtId="190" fontId="6" fillId="0" borderId="12" xfId="0" applyFont="1" applyBorder="1" applyAlignment="1" applyProtection="1">
      <alignment horizontal="left"/>
      <protection/>
    </xf>
    <xf numFmtId="190" fontId="5" fillId="0" borderId="12" xfId="0" applyFont="1" applyBorder="1" applyAlignment="1" applyProtection="1">
      <alignment horizontal="left"/>
      <protection/>
    </xf>
    <xf numFmtId="190" fontId="5" fillId="0" borderId="12" xfId="0" applyFont="1" applyBorder="1" applyAlignment="1">
      <alignment horizontal="centerContinuous"/>
    </xf>
    <xf numFmtId="190" fontId="5" fillId="0" borderId="0" xfId="0" applyFont="1" applyBorder="1" applyAlignment="1">
      <alignment horizontal="centerContinuous"/>
    </xf>
    <xf numFmtId="190" fontId="5" fillId="0" borderId="13" xfId="0" applyFont="1" applyBorder="1" applyAlignment="1" applyProtection="1">
      <alignment horizontal="left"/>
      <protection/>
    </xf>
    <xf numFmtId="190" fontId="5" fillId="0" borderId="0" xfId="0" applyFont="1" applyAlignment="1">
      <alignment/>
    </xf>
    <xf numFmtId="190" fontId="6" fillId="0" borderId="0" xfId="0" applyFont="1" applyAlignment="1" applyProtection="1">
      <alignment horizontal="left"/>
      <protection/>
    </xf>
    <xf numFmtId="193" fontId="6" fillId="0" borderId="12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90" fontId="7" fillId="33" borderId="14" xfId="0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horizontal="centerContinuous"/>
    </xf>
    <xf numFmtId="3" fontId="6" fillId="0" borderId="0" xfId="0" applyNumberFormat="1" applyFont="1" applyBorder="1" applyAlignment="1">
      <alignment/>
    </xf>
    <xf numFmtId="190" fontId="6" fillId="33" borderId="11" xfId="0" applyFont="1" applyFill="1" applyBorder="1" applyAlignment="1">
      <alignment horizontal="right"/>
    </xf>
    <xf numFmtId="190" fontId="5" fillId="0" borderId="0" xfId="0" applyFont="1" applyBorder="1" applyAlignment="1">
      <alignment/>
    </xf>
    <xf numFmtId="190" fontId="5" fillId="0" borderId="15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4" fontId="5" fillId="0" borderId="0" xfId="54" applyNumberFormat="1" applyFont="1" applyBorder="1" applyAlignment="1">
      <alignment horizontal="right"/>
      <protection/>
    </xf>
    <xf numFmtId="4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190" fontId="6" fillId="33" borderId="16" xfId="0" applyFont="1" applyFill="1" applyBorder="1" applyAlignment="1">
      <alignment horizontal="right" wrapText="1"/>
    </xf>
    <xf numFmtId="4" fontId="5" fillId="0" borderId="15" xfId="0" applyNumberFormat="1" applyFont="1" applyBorder="1" applyAlignment="1">
      <alignment horizontal="right"/>
    </xf>
    <xf numFmtId="190" fontId="6" fillId="0" borderId="12" xfId="0" applyFont="1" applyBorder="1" applyAlignment="1">
      <alignment/>
    </xf>
    <xf numFmtId="1" fontId="6" fillId="0" borderId="12" xfId="0" applyNumberFormat="1" applyFont="1" applyBorder="1" applyAlignment="1">
      <alignment horizontal="left"/>
    </xf>
    <xf numFmtId="190" fontId="6" fillId="33" borderId="10" xfId="0" applyFont="1" applyFill="1" applyBorder="1" applyAlignment="1" applyProtection="1">
      <alignment horizontal="left"/>
      <protection/>
    </xf>
    <xf numFmtId="190" fontId="6" fillId="33" borderId="11" xfId="0" applyFont="1" applyFill="1" applyBorder="1" applyAlignment="1" applyProtection="1">
      <alignment horizontal="right"/>
      <protection/>
    </xf>
    <xf numFmtId="190" fontId="6" fillId="33" borderId="11" xfId="0" applyFont="1" applyFill="1" applyBorder="1" applyAlignment="1">
      <alignment horizontal="right" wrapText="1"/>
    </xf>
    <xf numFmtId="190" fontId="6" fillId="33" borderId="11" xfId="0" applyFont="1" applyFill="1" applyBorder="1" applyAlignment="1" applyProtection="1">
      <alignment horizontal="right" wrapText="1"/>
      <protection/>
    </xf>
    <xf numFmtId="190" fontId="5" fillId="0" borderId="11" xfId="0" applyFont="1" applyBorder="1" applyAlignment="1">
      <alignment/>
    </xf>
    <xf numFmtId="190" fontId="5" fillId="0" borderId="16" xfId="0" applyFont="1" applyBorder="1" applyAlignment="1">
      <alignment/>
    </xf>
    <xf numFmtId="3" fontId="6" fillId="0" borderId="15" xfId="0" applyNumberFormat="1" applyFont="1" applyBorder="1" applyAlignment="1">
      <alignment horizontal="right"/>
    </xf>
    <xf numFmtId="190" fontId="5" fillId="0" borderId="0" xfId="0" applyFont="1" applyFill="1" applyBorder="1" applyAlignment="1" applyProtection="1">
      <alignment horizontal="left"/>
      <protection/>
    </xf>
    <xf numFmtId="4" fontId="6" fillId="0" borderId="17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" fontId="5" fillId="0" borderId="18" xfId="0" applyNumberFormat="1" applyFont="1" applyBorder="1" applyAlignment="1">
      <alignment horizontal="right"/>
    </xf>
    <xf numFmtId="190" fontId="10" fillId="0" borderId="19" xfId="0" applyFont="1" applyBorder="1" applyAlignment="1" applyProtection="1">
      <alignment horizontal="left"/>
      <protection/>
    </xf>
    <xf numFmtId="4" fontId="6" fillId="0" borderId="20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190" fontId="6" fillId="0" borderId="22" xfId="0" applyFont="1" applyBorder="1" applyAlignment="1" applyProtection="1">
      <alignment/>
      <protection/>
    </xf>
    <xf numFmtId="190" fontId="6" fillId="0" borderId="17" xfId="0" applyFont="1" applyBorder="1" applyAlignment="1" applyProtection="1">
      <alignment/>
      <protection/>
    </xf>
    <xf numFmtId="4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23" xfId="0" applyNumberFormat="1" applyFont="1" applyBorder="1" applyAlignment="1">
      <alignment/>
    </xf>
    <xf numFmtId="3" fontId="5" fillId="0" borderId="23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/>
    </xf>
    <xf numFmtId="190" fontId="5" fillId="0" borderId="24" xfId="0" applyFont="1" applyBorder="1" applyAlignment="1">
      <alignment/>
    </xf>
    <xf numFmtId="4" fontId="6" fillId="0" borderId="24" xfId="0" applyNumberFormat="1" applyFont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/>
    </xf>
    <xf numFmtId="190" fontId="47" fillId="34" borderId="25" xfId="46" applyNumberFormat="1" applyFont="1" applyFill="1" applyBorder="1" applyAlignment="1" applyProtection="1">
      <alignment horizontal="center"/>
      <protection/>
    </xf>
    <xf numFmtId="0" fontId="47" fillId="34" borderId="25" xfId="46" applyFont="1" applyFill="1" applyBorder="1" applyAlignment="1" applyProtection="1">
      <alignment horizontal="center"/>
      <protection/>
    </xf>
    <xf numFmtId="0" fontId="11" fillId="34" borderId="26" xfId="46" applyFont="1" applyFill="1" applyBorder="1" applyAlignment="1" applyProtection="1">
      <alignment horizontal="center" vertical="center"/>
      <protection/>
    </xf>
    <xf numFmtId="0" fontId="11" fillId="34" borderId="27" xfId="46" applyFont="1" applyFill="1" applyBorder="1" applyAlignment="1" applyProtection="1">
      <alignment horizontal="center" vertical="center"/>
      <protection/>
    </xf>
    <xf numFmtId="0" fontId="11" fillId="34" borderId="28" xfId="46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J03000000000208980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-s.madrid.es/CSEBD_WBINTER/arbol.html" TargetMode="External" /><Relationship Id="rId2" Type="http://schemas.openxmlformats.org/officeDocument/2006/relationships/hyperlink" Target="https://www-s.madrid.es/CSEBD_WBINTER/seleccionSerie.html?numSerie=1003000000040" TargetMode="External" /><Relationship Id="rId3" Type="http://schemas.openxmlformats.org/officeDocument/2006/relationships/hyperlink" Target="https://encuesta.com/survey/gOrRgSLLQv/servicio-de-estadistica-municipal-de-madrid" TargetMode="External" /><Relationship Id="rId4" Type="http://schemas.openxmlformats.org/officeDocument/2006/relationships/hyperlink" Target="https://encuesta.com/survey/gOrRgSLLQv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52"/>
  <sheetViews>
    <sheetView showGridLines="0" tabSelected="1" zoomScalePageLayoutView="0" workbookViewId="0" topLeftCell="A1">
      <selection activeCell="F242" sqref="F242"/>
    </sheetView>
  </sheetViews>
  <sheetFormatPr defaultColWidth="11.00390625" defaultRowHeight="12.75"/>
  <cols>
    <col min="1" max="1" width="11.00390625" style="10" customWidth="1"/>
    <col min="2" max="2" width="18.25390625" style="10" customWidth="1"/>
    <col min="3" max="3" width="11.875" style="10" bestFit="1" customWidth="1"/>
    <col min="4" max="4" width="11.875" style="10" customWidth="1"/>
    <col min="5" max="5" width="15.125" style="10" customWidth="1"/>
    <col min="6" max="6" width="12.25390625" style="10" customWidth="1"/>
    <col min="7" max="7" width="10.625" style="10" bestFit="1" customWidth="1"/>
    <col min="8" max="8" width="9.625" style="10" customWidth="1"/>
    <col min="9" max="9" width="9.875" style="10" customWidth="1"/>
    <col min="10" max="10" width="11.875" style="10" customWidth="1"/>
    <col min="11" max="11" width="10.625" style="10" bestFit="1" customWidth="1"/>
    <col min="12" max="12" width="11.375" style="10" bestFit="1" customWidth="1"/>
    <col min="13" max="13" width="11.25390625" style="10" customWidth="1"/>
    <col min="14" max="14" width="14.375" style="10" customWidth="1"/>
    <col min="15" max="16384" width="11.00390625" style="10" customWidth="1"/>
  </cols>
  <sheetData>
    <row r="1" ht="10.5" thickBot="1"/>
    <row r="2" spans="1:12" ht="19.5" thickBot="1" thickTop="1">
      <c r="A2" s="15" t="s">
        <v>22</v>
      </c>
      <c r="B2" s="11" t="s">
        <v>26</v>
      </c>
      <c r="C2" s="11"/>
      <c r="D2" s="11"/>
      <c r="E2" s="11"/>
      <c r="F2" s="11"/>
      <c r="G2" s="60" t="s">
        <v>47</v>
      </c>
      <c r="H2" s="61"/>
      <c r="I2" s="61"/>
      <c r="J2" s="61"/>
      <c r="K2" s="62"/>
      <c r="L2" s="11"/>
    </row>
    <row r="3" spans="1:9" ht="11.25" thickBot="1" thickTop="1">
      <c r="A3" s="59" t="s">
        <v>23</v>
      </c>
      <c r="B3" s="1"/>
      <c r="C3" s="1"/>
      <c r="I3" s="1"/>
    </row>
    <row r="4" spans="1:12" ht="15" customHeight="1" thickBot="1" thickTop="1">
      <c r="A4" s="58" t="s">
        <v>24</v>
      </c>
      <c r="B4" s="46" t="s">
        <v>48</v>
      </c>
      <c r="C4" s="47"/>
      <c r="D4" s="47"/>
      <c r="E4" s="47"/>
      <c r="F4" s="47"/>
      <c r="G4" s="47"/>
      <c r="H4" s="8"/>
      <c r="I4" s="8"/>
      <c r="J4" s="8"/>
      <c r="K4" s="8"/>
      <c r="L4" s="2"/>
    </row>
    <row r="5" spans="2:14" ht="45" customHeight="1" thickTop="1">
      <c r="B5" s="31" t="s">
        <v>25</v>
      </c>
      <c r="C5" s="32" t="s">
        <v>0</v>
      </c>
      <c r="D5" s="33" t="s">
        <v>34</v>
      </c>
      <c r="E5" s="33" t="s">
        <v>45</v>
      </c>
      <c r="F5" s="33" t="s">
        <v>29</v>
      </c>
      <c r="G5" s="18" t="s">
        <v>27</v>
      </c>
      <c r="H5" s="34" t="s">
        <v>35</v>
      </c>
      <c r="I5" s="33" t="s">
        <v>30</v>
      </c>
      <c r="J5" s="33" t="s">
        <v>46</v>
      </c>
      <c r="K5" s="33" t="s">
        <v>36</v>
      </c>
      <c r="L5" s="33" t="s">
        <v>39</v>
      </c>
      <c r="M5" s="18" t="s">
        <v>28</v>
      </c>
      <c r="N5" s="27" t="s">
        <v>37</v>
      </c>
    </row>
    <row r="6" spans="2:14" ht="9.75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35"/>
      <c r="N6" s="36"/>
    </row>
    <row r="7" spans="2:14" ht="10.5">
      <c r="B7" s="30">
        <v>2021</v>
      </c>
      <c r="C7" s="8"/>
      <c r="D7" s="8"/>
      <c r="E7" s="8"/>
      <c r="F7" s="8"/>
      <c r="G7" s="8"/>
      <c r="H7" s="8"/>
      <c r="I7" s="8"/>
      <c r="J7" s="8"/>
      <c r="K7" s="8"/>
      <c r="L7" s="8"/>
      <c r="M7" s="19"/>
      <c r="N7" s="20"/>
    </row>
    <row r="8" spans="2:14" ht="10.5">
      <c r="B8" s="12"/>
      <c r="C8" s="8"/>
      <c r="D8" s="8"/>
      <c r="E8" s="8"/>
      <c r="F8" s="8"/>
      <c r="G8" s="8"/>
      <c r="H8" s="8"/>
      <c r="I8" s="8"/>
      <c r="J8" s="8"/>
      <c r="K8" s="8"/>
      <c r="L8" s="8"/>
      <c r="M8" s="19"/>
      <c r="N8" s="20"/>
    </row>
    <row r="9" spans="2:14" ht="10.5">
      <c r="B9" s="5" t="s">
        <v>32</v>
      </c>
      <c r="C9" s="8"/>
      <c r="D9" s="8"/>
      <c r="E9" s="8"/>
      <c r="F9" s="8"/>
      <c r="G9" s="8"/>
      <c r="H9" s="8"/>
      <c r="I9" s="8"/>
      <c r="J9" s="8"/>
      <c r="K9" s="8"/>
      <c r="L9" s="8"/>
      <c r="M9" s="19"/>
      <c r="N9" s="20"/>
    </row>
    <row r="10" spans="2:14" ht="10.5">
      <c r="B10" s="5"/>
      <c r="C10" s="8"/>
      <c r="D10" s="8"/>
      <c r="E10" s="8"/>
      <c r="F10" s="8"/>
      <c r="G10" s="8"/>
      <c r="H10" s="8"/>
      <c r="I10" s="8"/>
      <c r="J10" s="8"/>
      <c r="K10" s="8"/>
      <c r="L10" s="8"/>
      <c r="M10" s="19"/>
      <c r="N10" s="20"/>
    </row>
    <row r="11" spans="2:14" ht="10.5">
      <c r="B11" s="29" t="s">
        <v>31</v>
      </c>
      <c r="C11" s="14">
        <f>SUM(C13:C34)</f>
        <v>1206</v>
      </c>
      <c r="D11" s="14">
        <f aca="true" t="shared" si="0" ref="D11:N11">SUM(D13:D34)</f>
        <v>101</v>
      </c>
      <c r="E11" s="14">
        <f t="shared" si="0"/>
        <v>190</v>
      </c>
      <c r="F11" s="14">
        <f t="shared" si="0"/>
        <v>129</v>
      </c>
      <c r="G11" s="14">
        <f t="shared" si="0"/>
        <v>25</v>
      </c>
      <c r="H11" s="14">
        <f t="shared" si="0"/>
        <v>48</v>
      </c>
      <c r="I11" s="14">
        <f t="shared" si="0"/>
        <v>10</v>
      </c>
      <c r="J11" s="14">
        <f t="shared" si="0"/>
        <v>328</v>
      </c>
      <c r="K11" s="14">
        <f t="shared" si="0"/>
        <v>140</v>
      </c>
      <c r="L11" s="14">
        <f t="shared" si="0"/>
        <v>4</v>
      </c>
      <c r="M11" s="14">
        <f t="shared" si="0"/>
        <v>103</v>
      </c>
      <c r="N11" s="37">
        <f t="shared" si="0"/>
        <v>128</v>
      </c>
    </row>
    <row r="12" spans="2:14" ht="10.5">
      <c r="B12" s="5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21"/>
      <c r="N12" s="22"/>
    </row>
    <row r="13" spans="2:14" ht="10.5">
      <c r="B13" s="6" t="s">
        <v>1</v>
      </c>
      <c r="C13" s="17">
        <f>SUM(D13:N13)</f>
        <v>92</v>
      </c>
      <c r="D13" s="13">
        <v>23</v>
      </c>
      <c r="E13" s="13">
        <v>13</v>
      </c>
      <c r="F13" s="13">
        <v>13</v>
      </c>
      <c r="G13" s="13">
        <v>4</v>
      </c>
      <c r="H13" s="13">
        <v>4</v>
      </c>
      <c r="I13" s="13">
        <v>1</v>
      </c>
      <c r="J13" s="13">
        <v>15</v>
      </c>
      <c r="K13" s="13">
        <v>1</v>
      </c>
      <c r="L13" s="13">
        <v>2</v>
      </c>
      <c r="M13" s="21">
        <v>4</v>
      </c>
      <c r="N13" s="22">
        <v>12</v>
      </c>
    </row>
    <row r="14" spans="2:14" ht="10.5">
      <c r="B14" s="6" t="s">
        <v>2</v>
      </c>
      <c r="C14" s="17">
        <f aca="true" t="shared" si="1" ref="C14:C34">SUM(D14:N14)</f>
        <v>70</v>
      </c>
      <c r="D14" s="13">
        <v>10</v>
      </c>
      <c r="E14" s="13">
        <v>7</v>
      </c>
      <c r="F14" s="13">
        <v>12</v>
      </c>
      <c r="G14" s="13">
        <v>1</v>
      </c>
      <c r="H14" s="13">
        <v>3</v>
      </c>
      <c r="I14" s="13">
        <v>0</v>
      </c>
      <c r="J14" s="13">
        <v>14</v>
      </c>
      <c r="K14" s="13">
        <v>7</v>
      </c>
      <c r="L14" s="13">
        <v>0</v>
      </c>
      <c r="M14" s="21">
        <v>4</v>
      </c>
      <c r="N14" s="22">
        <v>12</v>
      </c>
    </row>
    <row r="15" spans="2:14" ht="10.5">
      <c r="B15" s="6" t="s">
        <v>3</v>
      </c>
      <c r="C15" s="17">
        <f t="shared" si="1"/>
        <v>29</v>
      </c>
      <c r="D15" s="13">
        <v>3</v>
      </c>
      <c r="E15" s="13">
        <v>2</v>
      </c>
      <c r="F15" s="13">
        <v>4</v>
      </c>
      <c r="G15" s="13">
        <v>1</v>
      </c>
      <c r="H15" s="13">
        <v>2</v>
      </c>
      <c r="I15" s="13">
        <v>0</v>
      </c>
      <c r="J15" s="13">
        <v>9</v>
      </c>
      <c r="K15" s="13">
        <v>2</v>
      </c>
      <c r="L15" s="13">
        <v>0</v>
      </c>
      <c r="M15" s="21">
        <v>5</v>
      </c>
      <c r="N15" s="22">
        <v>1</v>
      </c>
    </row>
    <row r="16" spans="2:14" ht="10.5">
      <c r="B16" s="6" t="s">
        <v>4</v>
      </c>
      <c r="C16" s="17">
        <f t="shared" si="1"/>
        <v>19</v>
      </c>
      <c r="D16" s="13">
        <v>4</v>
      </c>
      <c r="E16" s="13">
        <v>3</v>
      </c>
      <c r="F16" s="13">
        <v>4</v>
      </c>
      <c r="G16" s="13">
        <v>1</v>
      </c>
      <c r="H16" s="13">
        <v>1</v>
      </c>
      <c r="I16" s="13">
        <v>0</v>
      </c>
      <c r="J16" s="13">
        <v>4</v>
      </c>
      <c r="K16" s="13">
        <v>1</v>
      </c>
      <c r="L16" s="13">
        <v>0</v>
      </c>
      <c r="M16" s="21">
        <v>1</v>
      </c>
      <c r="N16" s="22">
        <v>0</v>
      </c>
    </row>
    <row r="17" spans="2:14" ht="10.5">
      <c r="B17" s="6" t="s">
        <v>5</v>
      </c>
      <c r="C17" s="17">
        <f t="shared" si="1"/>
        <v>35</v>
      </c>
      <c r="D17" s="13">
        <v>5</v>
      </c>
      <c r="E17" s="13">
        <v>5</v>
      </c>
      <c r="F17" s="13">
        <v>2</v>
      </c>
      <c r="G17" s="13">
        <v>3</v>
      </c>
      <c r="H17" s="13">
        <v>5</v>
      </c>
      <c r="I17" s="13">
        <v>0</v>
      </c>
      <c r="J17" s="13">
        <v>10</v>
      </c>
      <c r="K17" s="13">
        <v>3</v>
      </c>
      <c r="L17" s="13">
        <v>0</v>
      </c>
      <c r="M17" s="21">
        <v>1</v>
      </c>
      <c r="N17" s="22">
        <v>1</v>
      </c>
    </row>
    <row r="18" spans="2:14" ht="10.5">
      <c r="B18" s="6" t="s">
        <v>6</v>
      </c>
      <c r="C18" s="17">
        <f t="shared" si="1"/>
        <v>38</v>
      </c>
      <c r="D18" s="13">
        <v>1</v>
      </c>
      <c r="E18" s="13">
        <v>10</v>
      </c>
      <c r="F18" s="13">
        <v>4</v>
      </c>
      <c r="G18" s="13">
        <v>3</v>
      </c>
      <c r="H18" s="13">
        <v>3</v>
      </c>
      <c r="I18" s="13">
        <v>1</v>
      </c>
      <c r="J18" s="13">
        <v>11</v>
      </c>
      <c r="K18" s="13">
        <v>4</v>
      </c>
      <c r="L18" s="13">
        <v>0</v>
      </c>
      <c r="M18" s="21">
        <v>1</v>
      </c>
      <c r="N18" s="22">
        <v>0</v>
      </c>
    </row>
    <row r="19" spans="2:14" ht="10.5">
      <c r="B19" s="6" t="s">
        <v>7</v>
      </c>
      <c r="C19" s="17">
        <f t="shared" si="1"/>
        <v>39</v>
      </c>
      <c r="D19" s="13">
        <v>12</v>
      </c>
      <c r="E19" s="13">
        <v>5</v>
      </c>
      <c r="F19" s="13">
        <v>8</v>
      </c>
      <c r="G19" s="13">
        <v>2</v>
      </c>
      <c r="H19" s="13">
        <v>0</v>
      </c>
      <c r="I19" s="13">
        <v>1</v>
      </c>
      <c r="J19" s="13">
        <v>4</v>
      </c>
      <c r="K19" s="13">
        <v>4</v>
      </c>
      <c r="L19" s="13">
        <v>1</v>
      </c>
      <c r="M19" s="21">
        <v>0</v>
      </c>
      <c r="N19" s="22">
        <v>2</v>
      </c>
    </row>
    <row r="20" spans="2:14" ht="10.5">
      <c r="B20" s="6" t="s">
        <v>8</v>
      </c>
      <c r="C20" s="17">
        <f t="shared" si="1"/>
        <v>75</v>
      </c>
      <c r="D20" s="13">
        <v>2</v>
      </c>
      <c r="E20" s="13">
        <v>8</v>
      </c>
      <c r="F20" s="13">
        <v>8</v>
      </c>
      <c r="G20" s="13">
        <v>0</v>
      </c>
      <c r="H20" s="13">
        <v>3</v>
      </c>
      <c r="I20" s="13">
        <v>1</v>
      </c>
      <c r="J20" s="13">
        <v>30</v>
      </c>
      <c r="K20" s="13">
        <v>11</v>
      </c>
      <c r="L20" s="13">
        <v>0</v>
      </c>
      <c r="M20" s="21">
        <v>10</v>
      </c>
      <c r="N20" s="22">
        <v>2</v>
      </c>
    </row>
    <row r="21" spans="2:14" ht="10.5">
      <c r="B21" s="6" t="s">
        <v>9</v>
      </c>
      <c r="C21" s="17">
        <f t="shared" si="1"/>
        <v>85</v>
      </c>
      <c r="D21" s="13">
        <v>8</v>
      </c>
      <c r="E21" s="13">
        <v>13</v>
      </c>
      <c r="F21" s="13">
        <v>7</v>
      </c>
      <c r="G21" s="13">
        <v>0</v>
      </c>
      <c r="H21" s="13">
        <v>2</v>
      </c>
      <c r="I21" s="13">
        <v>0</v>
      </c>
      <c r="J21" s="13">
        <v>12</v>
      </c>
      <c r="K21" s="13">
        <v>5</v>
      </c>
      <c r="L21" s="13">
        <v>0</v>
      </c>
      <c r="M21" s="21">
        <v>2</v>
      </c>
      <c r="N21" s="22">
        <v>36</v>
      </c>
    </row>
    <row r="22" spans="2:14" ht="10.5">
      <c r="B22" s="6" t="s">
        <v>10</v>
      </c>
      <c r="C22" s="17">
        <f t="shared" si="1"/>
        <v>85</v>
      </c>
      <c r="D22" s="13">
        <v>4</v>
      </c>
      <c r="E22" s="13">
        <v>15</v>
      </c>
      <c r="F22" s="13">
        <v>12</v>
      </c>
      <c r="G22" s="13">
        <v>2</v>
      </c>
      <c r="H22" s="13">
        <v>0</v>
      </c>
      <c r="I22" s="13">
        <v>1</v>
      </c>
      <c r="J22" s="13">
        <v>34</v>
      </c>
      <c r="K22" s="13">
        <v>9</v>
      </c>
      <c r="L22" s="13">
        <v>0</v>
      </c>
      <c r="M22" s="21">
        <v>7</v>
      </c>
      <c r="N22" s="22">
        <v>1</v>
      </c>
    </row>
    <row r="23" spans="2:14" ht="10.5">
      <c r="B23" s="6" t="s">
        <v>11</v>
      </c>
      <c r="C23" s="17">
        <f t="shared" si="1"/>
        <v>61</v>
      </c>
      <c r="D23" s="13">
        <v>3</v>
      </c>
      <c r="E23" s="13">
        <v>12</v>
      </c>
      <c r="F23" s="13">
        <v>8</v>
      </c>
      <c r="G23" s="13">
        <v>0</v>
      </c>
      <c r="H23" s="13">
        <v>4</v>
      </c>
      <c r="I23" s="13">
        <v>0</v>
      </c>
      <c r="J23" s="13">
        <v>19</v>
      </c>
      <c r="K23" s="13">
        <v>8</v>
      </c>
      <c r="L23" s="13">
        <v>0</v>
      </c>
      <c r="M23" s="21">
        <v>5</v>
      </c>
      <c r="N23" s="50">
        <v>2</v>
      </c>
    </row>
    <row r="24" spans="2:14" ht="10.5">
      <c r="B24" s="6" t="s">
        <v>12</v>
      </c>
      <c r="C24" s="17">
        <f t="shared" si="1"/>
        <v>53</v>
      </c>
      <c r="D24" s="13">
        <v>3</v>
      </c>
      <c r="E24" s="13">
        <v>7</v>
      </c>
      <c r="F24" s="13">
        <v>4</v>
      </c>
      <c r="G24" s="13">
        <v>2</v>
      </c>
      <c r="H24" s="13">
        <v>2</v>
      </c>
      <c r="I24" s="13">
        <v>1</v>
      </c>
      <c r="J24" s="13">
        <v>17</v>
      </c>
      <c r="K24" s="13">
        <v>9</v>
      </c>
      <c r="L24" s="13">
        <v>0</v>
      </c>
      <c r="M24" s="21">
        <v>6</v>
      </c>
      <c r="N24" s="50">
        <v>2</v>
      </c>
    </row>
    <row r="25" spans="2:14" ht="10.5">
      <c r="B25" s="6" t="s">
        <v>13</v>
      </c>
      <c r="C25" s="17">
        <f t="shared" si="1"/>
        <v>77</v>
      </c>
      <c r="D25" s="13">
        <v>2</v>
      </c>
      <c r="E25" s="13">
        <v>12</v>
      </c>
      <c r="F25" s="13">
        <v>6</v>
      </c>
      <c r="G25" s="13">
        <v>2</v>
      </c>
      <c r="H25" s="13">
        <v>2</v>
      </c>
      <c r="I25" s="13">
        <v>1</v>
      </c>
      <c r="J25" s="13">
        <v>26</v>
      </c>
      <c r="K25" s="13">
        <v>10</v>
      </c>
      <c r="L25" s="13">
        <v>0</v>
      </c>
      <c r="M25" s="21">
        <v>6</v>
      </c>
      <c r="N25" s="50">
        <v>10</v>
      </c>
    </row>
    <row r="26" spans="2:14" ht="10.5">
      <c r="B26" s="6" t="s">
        <v>14</v>
      </c>
      <c r="C26" s="17">
        <f t="shared" si="1"/>
        <v>56</v>
      </c>
      <c r="D26" s="13">
        <v>0</v>
      </c>
      <c r="E26" s="13">
        <v>11</v>
      </c>
      <c r="F26" s="13">
        <v>5</v>
      </c>
      <c r="G26" s="13">
        <v>0</v>
      </c>
      <c r="H26" s="13">
        <v>1</v>
      </c>
      <c r="I26" s="13">
        <v>0</v>
      </c>
      <c r="J26" s="13">
        <v>15</v>
      </c>
      <c r="K26" s="13">
        <v>6</v>
      </c>
      <c r="L26" s="13">
        <v>0</v>
      </c>
      <c r="M26" s="13">
        <v>6</v>
      </c>
      <c r="N26" s="51">
        <v>12</v>
      </c>
    </row>
    <row r="27" spans="2:14" ht="10.5">
      <c r="B27" s="6" t="s">
        <v>15</v>
      </c>
      <c r="C27" s="17">
        <f t="shared" si="1"/>
        <v>51</v>
      </c>
      <c r="D27" s="13">
        <v>2</v>
      </c>
      <c r="E27" s="13">
        <v>7</v>
      </c>
      <c r="F27" s="13">
        <v>5</v>
      </c>
      <c r="G27" s="13">
        <v>0</v>
      </c>
      <c r="H27" s="13">
        <v>2</v>
      </c>
      <c r="I27" s="13">
        <v>0</v>
      </c>
      <c r="J27" s="13">
        <v>15</v>
      </c>
      <c r="K27" s="13">
        <v>11</v>
      </c>
      <c r="L27" s="13">
        <v>1</v>
      </c>
      <c r="M27" s="21">
        <v>4</v>
      </c>
      <c r="N27" s="50">
        <v>4</v>
      </c>
    </row>
    <row r="28" spans="2:14" ht="10.5">
      <c r="B28" s="6" t="s">
        <v>16</v>
      </c>
      <c r="C28" s="17">
        <f t="shared" si="1"/>
        <v>98</v>
      </c>
      <c r="D28" s="13">
        <v>6</v>
      </c>
      <c r="E28" s="13">
        <v>27</v>
      </c>
      <c r="F28" s="13">
        <v>5</v>
      </c>
      <c r="G28" s="13">
        <v>0</v>
      </c>
      <c r="H28" s="13">
        <v>4</v>
      </c>
      <c r="I28" s="13">
        <v>1</v>
      </c>
      <c r="J28" s="13">
        <v>26</v>
      </c>
      <c r="K28" s="13">
        <v>16</v>
      </c>
      <c r="L28" s="13">
        <v>0</v>
      </c>
      <c r="M28" s="21">
        <v>10</v>
      </c>
      <c r="N28" s="50">
        <v>3</v>
      </c>
    </row>
    <row r="29" spans="2:14" ht="10.5">
      <c r="B29" s="6" t="s">
        <v>17</v>
      </c>
      <c r="C29" s="17">
        <f t="shared" si="1"/>
        <v>68</v>
      </c>
      <c r="D29" s="13">
        <v>2</v>
      </c>
      <c r="E29" s="13">
        <v>12</v>
      </c>
      <c r="F29" s="13">
        <v>6</v>
      </c>
      <c r="G29" s="13">
        <v>1</v>
      </c>
      <c r="H29" s="13">
        <v>2</v>
      </c>
      <c r="I29" s="13">
        <v>1</v>
      </c>
      <c r="J29" s="13">
        <v>22</v>
      </c>
      <c r="K29" s="13">
        <v>8</v>
      </c>
      <c r="L29" s="13">
        <v>0</v>
      </c>
      <c r="M29" s="21">
        <v>9</v>
      </c>
      <c r="N29" s="50">
        <v>5</v>
      </c>
    </row>
    <row r="30" spans="2:14" ht="10.5">
      <c r="B30" s="6" t="s">
        <v>18</v>
      </c>
      <c r="C30" s="17">
        <f t="shared" si="1"/>
        <v>45</v>
      </c>
      <c r="D30" s="13">
        <v>2</v>
      </c>
      <c r="E30" s="13">
        <v>7</v>
      </c>
      <c r="F30" s="13">
        <v>4</v>
      </c>
      <c r="G30" s="13">
        <v>2</v>
      </c>
      <c r="H30" s="13">
        <v>2</v>
      </c>
      <c r="I30" s="13">
        <v>0</v>
      </c>
      <c r="J30" s="13">
        <v>8</v>
      </c>
      <c r="K30" s="13">
        <v>4</v>
      </c>
      <c r="L30" s="13">
        <v>0</v>
      </c>
      <c r="M30" s="21">
        <v>9</v>
      </c>
      <c r="N30" s="22">
        <v>7</v>
      </c>
    </row>
    <row r="31" spans="2:14" ht="10.5">
      <c r="B31" s="6" t="s">
        <v>19</v>
      </c>
      <c r="C31" s="17">
        <f t="shared" si="1"/>
        <v>42</v>
      </c>
      <c r="D31" s="13">
        <v>5</v>
      </c>
      <c r="E31" s="13">
        <v>5</v>
      </c>
      <c r="F31" s="13">
        <v>4</v>
      </c>
      <c r="G31" s="13">
        <v>1</v>
      </c>
      <c r="H31" s="13">
        <v>2</v>
      </c>
      <c r="I31" s="13">
        <v>1</v>
      </c>
      <c r="J31" s="13">
        <v>12</v>
      </c>
      <c r="K31" s="13">
        <v>3</v>
      </c>
      <c r="L31" s="13">
        <v>0</v>
      </c>
      <c r="M31" s="21">
        <v>5</v>
      </c>
      <c r="N31" s="22">
        <v>4</v>
      </c>
    </row>
    <row r="32" spans="2:14" ht="10.5">
      <c r="B32" s="6" t="s">
        <v>33</v>
      </c>
      <c r="C32" s="17">
        <f t="shared" si="1"/>
        <v>55</v>
      </c>
      <c r="D32" s="13">
        <v>2</v>
      </c>
      <c r="E32" s="13">
        <v>7</v>
      </c>
      <c r="F32" s="13">
        <v>3</v>
      </c>
      <c r="G32" s="13">
        <v>0</v>
      </c>
      <c r="H32" s="13">
        <v>2</v>
      </c>
      <c r="I32" s="13">
        <v>0</v>
      </c>
      <c r="J32" s="13">
        <v>18</v>
      </c>
      <c r="K32" s="13">
        <v>12</v>
      </c>
      <c r="L32" s="13">
        <v>0</v>
      </c>
      <c r="M32" s="21">
        <v>7</v>
      </c>
      <c r="N32" s="22">
        <v>4</v>
      </c>
    </row>
    <row r="33" spans="2:14" ht="10.5">
      <c r="B33" s="6" t="s">
        <v>20</v>
      </c>
      <c r="C33" s="17">
        <f t="shared" si="1"/>
        <v>30</v>
      </c>
      <c r="D33" s="13">
        <v>2</v>
      </c>
      <c r="E33" s="13">
        <v>2</v>
      </c>
      <c r="F33" s="13">
        <v>5</v>
      </c>
      <c r="G33" s="13">
        <v>0</v>
      </c>
      <c r="H33" s="13">
        <v>2</v>
      </c>
      <c r="I33" s="13">
        <v>0</v>
      </c>
      <c r="J33" s="13">
        <v>6</v>
      </c>
      <c r="K33" s="13">
        <v>6</v>
      </c>
      <c r="L33" s="13">
        <v>0</v>
      </c>
      <c r="M33" s="21">
        <v>1</v>
      </c>
      <c r="N33" s="52">
        <v>6</v>
      </c>
    </row>
    <row r="34" spans="2:14" ht="10.5">
      <c r="B34" s="6" t="s">
        <v>21</v>
      </c>
      <c r="C34" s="17">
        <f t="shared" si="1"/>
        <v>3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13">
        <v>1</v>
      </c>
      <c r="K34" s="49">
        <v>0</v>
      </c>
      <c r="L34" s="49">
        <v>0</v>
      </c>
      <c r="M34" s="49">
        <v>0</v>
      </c>
      <c r="N34" s="52">
        <v>2</v>
      </c>
    </row>
    <row r="35" spans="2:14" ht="10.5">
      <c r="B35" s="6"/>
      <c r="C35" s="17"/>
      <c r="D35" s="13"/>
      <c r="E35" s="13"/>
      <c r="F35" s="13"/>
      <c r="G35" s="13"/>
      <c r="H35" s="13"/>
      <c r="I35" s="13"/>
      <c r="J35" s="13"/>
      <c r="K35" s="13"/>
      <c r="L35" s="13"/>
      <c r="M35" s="21"/>
      <c r="N35" s="52"/>
    </row>
    <row r="36" spans="2:14" ht="10.5">
      <c r="B36" s="6"/>
      <c r="C36" s="17"/>
      <c r="D36" s="13"/>
      <c r="E36" s="13"/>
      <c r="F36" s="13"/>
      <c r="G36" s="13"/>
      <c r="H36" s="13"/>
      <c r="I36" s="13"/>
      <c r="J36" s="13"/>
      <c r="K36" s="13"/>
      <c r="L36" s="13"/>
      <c r="M36" s="21"/>
      <c r="N36" s="52"/>
    </row>
    <row r="37" spans="2:14" ht="10.5">
      <c r="B37" s="5" t="s">
        <v>40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19"/>
      <c r="N37" s="53"/>
    </row>
    <row r="38" spans="2:14" ht="10.5">
      <c r="B38" s="5"/>
      <c r="C38" s="8"/>
      <c r="D38" s="8"/>
      <c r="E38" s="8"/>
      <c r="F38" s="8"/>
      <c r="G38" s="8"/>
      <c r="H38" s="8"/>
      <c r="I38" s="8"/>
      <c r="J38" s="8"/>
      <c r="K38" s="8"/>
      <c r="L38" s="8"/>
      <c r="M38" s="19"/>
      <c r="N38" s="53"/>
    </row>
    <row r="39" spans="2:14" ht="10.5">
      <c r="B39" s="29" t="s">
        <v>31</v>
      </c>
      <c r="C39" s="26">
        <f>SUM(C41:C62)</f>
        <v>5733300710.0390005</v>
      </c>
      <c r="D39" s="26">
        <f aca="true" t="shared" si="2" ref="D39:N39">SUM(D41:D62)</f>
        <v>1238078646.3999999</v>
      </c>
      <c r="E39" s="26">
        <f t="shared" si="2"/>
        <v>457558351.8400001</v>
      </c>
      <c r="F39" s="26">
        <f>SUM(F41:F62)</f>
        <v>592326575.6790001</v>
      </c>
      <c r="G39" s="26">
        <f>SUM(G41:G62)</f>
        <v>124030838.2</v>
      </c>
      <c r="H39" s="26">
        <f t="shared" si="2"/>
        <v>37762225.94</v>
      </c>
      <c r="I39" s="26">
        <f t="shared" si="2"/>
        <v>77659058.3</v>
      </c>
      <c r="J39" s="26">
        <f t="shared" si="2"/>
        <v>1507135059.57</v>
      </c>
      <c r="K39" s="26">
        <f t="shared" si="2"/>
        <v>795338404.47</v>
      </c>
      <c r="L39" s="26">
        <f t="shared" si="2"/>
        <v>6168921.95</v>
      </c>
      <c r="M39" s="26">
        <f t="shared" si="2"/>
        <v>252598295.35</v>
      </c>
      <c r="N39" s="54">
        <f t="shared" si="2"/>
        <v>644644332.3400002</v>
      </c>
    </row>
    <row r="40" spans="2:14" ht="10.5">
      <c r="B40" s="5"/>
      <c r="C40" s="14"/>
      <c r="D40" s="14"/>
      <c r="E40" s="14"/>
      <c r="F40" s="23"/>
      <c r="G40" s="14"/>
      <c r="H40" s="14"/>
      <c r="I40" s="14"/>
      <c r="J40" s="14"/>
      <c r="K40" s="14"/>
      <c r="L40" s="14"/>
      <c r="M40" s="19"/>
      <c r="N40" s="53"/>
    </row>
    <row r="41" spans="2:14" ht="10.5">
      <c r="B41" s="6" t="s">
        <v>1</v>
      </c>
      <c r="C41" s="26">
        <f>SUM(D41:N41)</f>
        <v>653713179.75</v>
      </c>
      <c r="D41" s="48">
        <f aca="true" t="shared" si="3" ref="D41:D60">D69+D97</f>
        <v>389948238.69</v>
      </c>
      <c r="E41" s="48">
        <f aca="true" t="shared" si="4" ref="E41:N41">E69+E97</f>
        <v>32464293.78</v>
      </c>
      <c r="F41" s="48">
        <f t="shared" si="4"/>
        <v>80594825.13</v>
      </c>
      <c r="G41" s="48">
        <f t="shared" si="4"/>
        <v>37139992.519999996</v>
      </c>
      <c r="H41" s="48">
        <f t="shared" si="4"/>
        <v>1044561.87</v>
      </c>
      <c r="I41" s="48">
        <f t="shared" si="4"/>
        <v>1495201.5999999999</v>
      </c>
      <c r="J41" s="48">
        <f t="shared" si="4"/>
        <v>56964056.47</v>
      </c>
      <c r="K41" s="48">
        <f t="shared" si="4"/>
        <v>948729.12</v>
      </c>
      <c r="L41" s="48">
        <f t="shared" si="4"/>
        <v>5440465.6</v>
      </c>
      <c r="M41" s="48">
        <f t="shared" si="4"/>
        <v>15914150.3</v>
      </c>
      <c r="N41" s="55">
        <f t="shared" si="4"/>
        <v>31758664.67</v>
      </c>
    </row>
    <row r="42" spans="2:14" ht="10.5">
      <c r="B42" s="6" t="s">
        <v>2</v>
      </c>
      <c r="C42" s="26">
        <f aca="true" t="shared" si="5" ref="C42:C62">SUM(D42:N42)</f>
        <v>283558202.43</v>
      </c>
      <c r="D42" s="48">
        <f t="shared" si="3"/>
        <v>64207297.84</v>
      </c>
      <c r="E42" s="48">
        <f aca="true" t="shared" si="6" ref="E42:N42">E70+E98</f>
        <v>18830409.03</v>
      </c>
      <c r="F42" s="48">
        <f t="shared" si="6"/>
        <v>72493855.91000001</v>
      </c>
      <c r="G42" s="48">
        <f t="shared" si="6"/>
        <v>1346414.48</v>
      </c>
      <c r="H42" s="48">
        <f t="shared" si="6"/>
        <v>887210.94</v>
      </c>
      <c r="I42" s="48">
        <f t="shared" si="6"/>
        <v>0</v>
      </c>
      <c r="J42" s="48">
        <f t="shared" si="6"/>
        <v>54873096.97</v>
      </c>
      <c r="K42" s="48">
        <f t="shared" si="6"/>
        <v>31609265.9</v>
      </c>
      <c r="L42" s="48">
        <f t="shared" si="6"/>
        <v>0</v>
      </c>
      <c r="M42" s="48">
        <f t="shared" si="6"/>
        <v>1051158.96</v>
      </c>
      <c r="N42" s="55">
        <f t="shared" si="6"/>
        <v>38259492.4</v>
      </c>
    </row>
    <row r="43" spans="2:14" ht="10.5">
      <c r="B43" s="6" t="s">
        <v>3</v>
      </c>
      <c r="C43" s="26">
        <f t="shared" si="5"/>
        <v>500574203.48999995</v>
      </c>
      <c r="D43" s="48">
        <f t="shared" si="3"/>
        <v>413054618.55</v>
      </c>
      <c r="E43" s="48">
        <f aca="true" t="shared" si="7" ref="E43:N43">E71+E99</f>
        <v>8334967.959999999</v>
      </c>
      <c r="F43" s="48">
        <f t="shared" si="7"/>
        <v>15501672.709999999</v>
      </c>
      <c r="G43" s="48">
        <f t="shared" si="7"/>
        <v>4082734.15</v>
      </c>
      <c r="H43" s="48">
        <f t="shared" si="7"/>
        <v>1318676.71</v>
      </c>
      <c r="I43" s="48">
        <f t="shared" si="7"/>
        <v>0</v>
      </c>
      <c r="J43" s="48">
        <f t="shared" si="7"/>
        <v>45789877.5</v>
      </c>
      <c r="K43" s="48">
        <f t="shared" si="7"/>
        <v>2723659.49</v>
      </c>
      <c r="L43" s="48">
        <f t="shared" si="7"/>
        <v>0</v>
      </c>
      <c r="M43" s="48">
        <f t="shared" si="7"/>
        <v>7208586.37</v>
      </c>
      <c r="N43" s="55">
        <f t="shared" si="7"/>
        <v>2559410.05</v>
      </c>
    </row>
    <row r="44" spans="2:14" ht="10.5">
      <c r="B44" s="6" t="s">
        <v>4</v>
      </c>
      <c r="C44" s="26">
        <f t="shared" si="5"/>
        <v>238980583.44000003</v>
      </c>
      <c r="D44" s="48">
        <f t="shared" si="3"/>
        <v>66745503.21</v>
      </c>
      <c r="E44" s="48">
        <f aca="true" t="shared" si="8" ref="E44:N44">E72+E100</f>
        <v>35585777.84</v>
      </c>
      <c r="F44" s="48">
        <f t="shared" si="8"/>
        <v>44166332.870000005</v>
      </c>
      <c r="G44" s="48">
        <f t="shared" si="8"/>
        <v>12032621.02</v>
      </c>
      <c r="H44" s="48">
        <f t="shared" si="8"/>
        <v>3265235.7699999996</v>
      </c>
      <c r="I44" s="48">
        <f t="shared" si="8"/>
        <v>0</v>
      </c>
      <c r="J44" s="48">
        <f t="shared" si="8"/>
        <v>55881680.870000005</v>
      </c>
      <c r="K44" s="48">
        <f t="shared" si="8"/>
        <v>19287356.259999998</v>
      </c>
      <c r="L44" s="48">
        <f t="shared" si="8"/>
        <v>0</v>
      </c>
      <c r="M44" s="48">
        <f t="shared" si="8"/>
        <v>2016075.6</v>
      </c>
      <c r="N44" s="55">
        <f t="shared" si="8"/>
        <v>0</v>
      </c>
    </row>
    <row r="45" spans="2:14" ht="10.5">
      <c r="B45" s="6" t="s">
        <v>5</v>
      </c>
      <c r="C45" s="26">
        <f t="shared" si="5"/>
        <v>173529988.6</v>
      </c>
      <c r="D45" s="48">
        <f t="shared" si="3"/>
        <v>48304945.4</v>
      </c>
      <c r="E45" s="48">
        <f aca="true" t="shared" si="9" ref="E45:N45">E73+E101</f>
        <v>17000863.73</v>
      </c>
      <c r="F45" s="48">
        <f t="shared" si="9"/>
        <v>988130.55</v>
      </c>
      <c r="G45" s="48">
        <f t="shared" si="9"/>
        <v>11139568.64</v>
      </c>
      <c r="H45" s="48">
        <f t="shared" si="9"/>
        <v>2957445.67</v>
      </c>
      <c r="I45" s="48">
        <f t="shared" si="9"/>
        <v>0</v>
      </c>
      <c r="J45" s="48">
        <f t="shared" si="9"/>
        <v>69433768.06</v>
      </c>
      <c r="K45" s="48">
        <f t="shared" si="9"/>
        <v>1357465.01</v>
      </c>
      <c r="L45" s="48">
        <f t="shared" si="9"/>
        <v>0</v>
      </c>
      <c r="M45" s="48">
        <f t="shared" si="9"/>
        <v>2422521.09</v>
      </c>
      <c r="N45" s="55">
        <f t="shared" si="9"/>
        <v>19925280.45</v>
      </c>
    </row>
    <row r="46" spans="2:14" ht="10.5">
      <c r="B46" s="6" t="s">
        <v>6</v>
      </c>
      <c r="C46" s="26">
        <f t="shared" si="5"/>
        <v>173871535.99</v>
      </c>
      <c r="D46" s="48">
        <f t="shared" si="3"/>
        <v>16692903.75</v>
      </c>
      <c r="E46" s="48">
        <f aca="true" t="shared" si="10" ref="E46:N46">E74+E102</f>
        <v>22876476.48</v>
      </c>
      <c r="F46" s="48">
        <f t="shared" si="10"/>
        <v>19651478.78</v>
      </c>
      <c r="G46" s="48">
        <f t="shared" si="10"/>
        <v>10968218.030000001</v>
      </c>
      <c r="H46" s="48">
        <f t="shared" si="10"/>
        <v>1915330.5499999998</v>
      </c>
      <c r="I46" s="48">
        <f t="shared" si="10"/>
        <v>4801961.56</v>
      </c>
      <c r="J46" s="48">
        <f t="shared" si="10"/>
        <v>74531242.16</v>
      </c>
      <c r="K46" s="48">
        <f t="shared" si="10"/>
        <v>17791598.12</v>
      </c>
      <c r="L46" s="48">
        <f t="shared" si="10"/>
        <v>0</v>
      </c>
      <c r="M46" s="48">
        <f t="shared" si="10"/>
        <v>4642326.56</v>
      </c>
      <c r="N46" s="55">
        <f t="shared" si="10"/>
        <v>0</v>
      </c>
    </row>
    <row r="47" spans="2:14" ht="10.5">
      <c r="B47" s="6" t="s">
        <v>7</v>
      </c>
      <c r="C47" s="26">
        <f t="shared" si="5"/>
        <v>172632339.21000004</v>
      </c>
      <c r="D47" s="48">
        <f t="shared" si="3"/>
        <v>25517813.009999998</v>
      </c>
      <c r="E47" s="48">
        <f aca="true" t="shared" si="11" ref="E47:N47">E75+E103</f>
        <v>14250459.889999999</v>
      </c>
      <c r="F47" s="48">
        <f t="shared" si="11"/>
        <v>20806804.490000002</v>
      </c>
      <c r="G47" s="48">
        <f t="shared" si="11"/>
        <v>14176311.59</v>
      </c>
      <c r="H47" s="48">
        <f t="shared" si="11"/>
        <v>0</v>
      </c>
      <c r="I47" s="48">
        <f t="shared" si="11"/>
        <v>12341827.370000001</v>
      </c>
      <c r="J47" s="48">
        <f t="shared" si="11"/>
        <v>22856701.78</v>
      </c>
      <c r="K47" s="48">
        <f t="shared" si="11"/>
        <v>58252888.82</v>
      </c>
      <c r="L47" s="48">
        <f t="shared" si="11"/>
        <v>16840.9</v>
      </c>
      <c r="M47" s="48">
        <f t="shared" si="11"/>
        <v>0</v>
      </c>
      <c r="N47" s="55">
        <f t="shared" si="11"/>
        <v>4412691.359999999</v>
      </c>
    </row>
    <row r="48" spans="2:14" ht="10.5">
      <c r="B48" s="6" t="s">
        <v>8</v>
      </c>
      <c r="C48" s="26">
        <f t="shared" si="5"/>
        <v>391690343.879</v>
      </c>
      <c r="D48" s="48">
        <f t="shared" si="3"/>
        <v>6886799.78</v>
      </c>
      <c r="E48" s="48">
        <f aca="true" t="shared" si="12" ref="E48:N48">E76+E104</f>
        <v>15050245.8</v>
      </c>
      <c r="F48" s="48">
        <f t="shared" si="12"/>
        <v>58520224.979</v>
      </c>
      <c r="G48" s="48">
        <f t="shared" si="12"/>
        <v>0</v>
      </c>
      <c r="H48" s="48">
        <f t="shared" si="12"/>
        <v>1184637.38</v>
      </c>
      <c r="I48" s="48">
        <f t="shared" si="12"/>
        <v>2949632.48</v>
      </c>
      <c r="J48" s="48">
        <f t="shared" si="12"/>
        <v>122905093.57</v>
      </c>
      <c r="K48" s="48">
        <f t="shared" si="12"/>
        <v>42705294.12</v>
      </c>
      <c r="L48" s="48">
        <f t="shared" si="12"/>
        <v>0</v>
      </c>
      <c r="M48" s="48">
        <f t="shared" si="12"/>
        <v>114075534.52</v>
      </c>
      <c r="N48" s="55">
        <f t="shared" si="12"/>
        <v>27412881.25</v>
      </c>
    </row>
    <row r="49" spans="2:14" ht="10.5">
      <c r="B49" s="6" t="s">
        <v>9</v>
      </c>
      <c r="C49" s="26">
        <f t="shared" si="5"/>
        <v>313477480.5</v>
      </c>
      <c r="D49" s="48">
        <f t="shared" si="3"/>
        <v>26814250.869999997</v>
      </c>
      <c r="E49" s="48">
        <f aca="true" t="shared" si="13" ref="E49:N49">E77+E105</f>
        <v>37090284.64</v>
      </c>
      <c r="F49" s="48">
        <f t="shared" si="13"/>
        <v>18043755.46</v>
      </c>
      <c r="G49" s="48">
        <f t="shared" si="13"/>
        <v>0</v>
      </c>
      <c r="H49" s="48">
        <f t="shared" si="13"/>
        <v>293863.73</v>
      </c>
      <c r="I49" s="48">
        <f t="shared" si="13"/>
        <v>0</v>
      </c>
      <c r="J49" s="48">
        <f t="shared" si="13"/>
        <v>39939312.7</v>
      </c>
      <c r="K49" s="48">
        <f t="shared" si="13"/>
        <v>22146455.849999998</v>
      </c>
      <c r="L49" s="48">
        <f t="shared" si="13"/>
        <v>0</v>
      </c>
      <c r="M49" s="48">
        <f t="shared" si="13"/>
        <v>5564767.7</v>
      </c>
      <c r="N49" s="55">
        <f t="shared" si="13"/>
        <v>163584789.54999998</v>
      </c>
    </row>
    <row r="50" spans="2:14" ht="10.5">
      <c r="B50" s="6" t="s">
        <v>10</v>
      </c>
      <c r="C50" s="26">
        <f t="shared" si="5"/>
        <v>350374522.65000004</v>
      </c>
      <c r="D50" s="48">
        <f t="shared" si="3"/>
        <v>24467417.96</v>
      </c>
      <c r="E50" s="48">
        <f aca="true" t="shared" si="14" ref="E50:N50">E78+E106</f>
        <v>45075305.25</v>
      </c>
      <c r="F50" s="48">
        <f t="shared" si="14"/>
        <v>27576467.229999997</v>
      </c>
      <c r="G50" s="48">
        <f t="shared" si="14"/>
        <v>3510393.76</v>
      </c>
      <c r="H50" s="48">
        <f t="shared" si="14"/>
        <v>0</v>
      </c>
      <c r="I50" s="48">
        <f t="shared" si="14"/>
        <v>10626789.53</v>
      </c>
      <c r="J50" s="48">
        <f t="shared" si="14"/>
        <v>162648911.49</v>
      </c>
      <c r="K50" s="48">
        <f t="shared" si="14"/>
        <v>53055319.75</v>
      </c>
      <c r="L50" s="48">
        <f t="shared" si="14"/>
        <v>0</v>
      </c>
      <c r="M50" s="48">
        <f t="shared" si="14"/>
        <v>5230380.87</v>
      </c>
      <c r="N50" s="55">
        <f t="shared" si="14"/>
        <v>18183536.810000002</v>
      </c>
    </row>
    <row r="51" spans="2:14" ht="10.5">
      <c r="B51" s="6" t="s">
        <v>11</v>
      </c>
      <c r="C51" s="26">
        <f t="shared" si="5"/>
        <v>267203457.5</v>
      </c>
      <c r="D51" s="48">
        <f t="shared" si="3"/>
        <v>7932463.11</v>
      </c>
      <c r="E51" s="48">
        <f aca="true" t="shared" si="15" ref="E51:N51">E79+E107</f>
        <v>34655213.96</v>
      </c>
      <c r="F51" s="48">
        <f t="shared" si="15"/>
        <v>24961836.970000003</v>
      </c>
      <c r="G51" s="48">
        <f t="shared" si="15"/>
        <v>0</v>
      </c>
      <c r="H51" s="48">
        <f t="shared" si="15"/>
        <v>3360587.14</v>
      </c>
      <c r="I51" s="48">
        <f t="shared" si="15"/>
        <v>0</v>
      </c>
      <c r="J51" s="48">
        <f t="shared" si="15"/>
        <v>88769288.25</v>
      </c>
      <c r="K51" s="48">
        <f t="shared" si="15"/>
        <v>57639116</v>
      </c>
      <c r="L51" s="48">
        <f t="shared" si="15"/>
        <v>0</v>
      </c>
      <c r="M51" s="48">
        <f t="shared" si="15"/>
        <v>14055189.97</v>
      </c>
      <c r="N51" s="55">
        <f t="shared" si="15"/>
        <v>35829762.1</v>
      </c>
    </row>
    <row r="52" spans="2:14" ht="10.5">
      <c r="B52" s="6" t="s">
        <v>12</v>
      </c>
      <c r="C52" s="26">
        <f t="shared" si="5"/>
        <v>387652203.61</v>
      </c>
      <c r="D52" s="48">
        <f t="shared" si="3"/>
        <v>21231325.98</v>
      </c>
      <c r="E52" s="48">
        <f aca="true" t="shared" si="16" ref="E52:N52">E80+E108</f>
        <v>13293493.540000001</v>
      </c>
      <c r="F52" s="48">
        <f t="shared" si="16"/>
        <v>5421276.1899999995</v>
      </c>
      <c r="G52" s="48">
        <f t="shared" si="16"/>
        <v>1260915.67</v>
      </c>
      <c r="H52" s="48">
        <f t="shared" si="16"/>
        <v>927874.3500000001</v>
      </c>
      <c r="I52" s="48">
        <f t="shared" si="16"/>
        <v>4974540.67</v>
      </c>
      <c r="J52" s="48">
        <f t="shared" si="16"/>
        <v>77769964.24</v>
      </c>
      <c r="K52" s="48">
        <f t="shared" si="16"/>
        <v>257742058.26</v>
      </c>
      <c r="L52" s="48">
        <f t="shared" si="16"/>
        <v>0</v>
      </c>
      <c r="M52" s="48">
        <f t="shared" si="16"/>
        <v>4980931.05</v>
      </c>
      <c r="N52" s="55">
        <f t="shared" si="16"/>
        <v>49823.66</v>
      </c>
    </row>
    <row r="53" spans="2:14" ht="10.5">
      <c r="B53" s="6" t="s">
        <v>13</v>
      </c>
      <c r="C53" s="26">
        <f t="shared" si="5"/>
        <v>215533189.30999997</v>
      </c>
      <c r="D53" s="48">
        <f t="shared" si="3"/>
        <v>3997201.82</v>
      </c>
      <c r="E53" s="48">
        <f aca="true" t="shared" si="17" ref="E53:N53">E81+E109</f>
        <v>34724440.66</v>
      </c>
      <c r="F53" s="48">
        <f t="shared" si="17"/>
        <v>19268170.310000002</v>
      </c>
      <c r="G53" s="48">
        <f t="shared" si="17"/>
        <v>12405430.24</v>
      </c>
      <c r="H53" s="48">
        <f t="shared" si="17"/>
        <v>984713.2100000001</v>
      </c>
      <c r="I53" s="48">
        <f t="shared" si="17"/>
        <v>15034078.069999998</v>
      </c>
      <c r="J53" s="48">
        <f t="shared" si="17"/>
        <v>55961020.339999996</v>
      </c>
      <c r="K53" s="48">
        <f t="shared" si="17"/>
        <v>12418775.29</v>
      </c>
      <c r="L53" s="48">
        <f t="shared" si="17"/>
        <v>0</v>
      </c>
      <c r="M53" s="48">
        <f t="shared" si="17"/>
        <v>7243672.65</v>
      </c>
      <c r="N53" s="55">
        <f t="shared" si="17"/>
        <v>53495686.720000006</v>
      </c>
    </row>
    <row r="54" spans="2:14" ht="10.5">
      <c r="B54" s="6" t="s">
        <v>14</v>
      </c>
      <c r="C54" s="26">
        <f t="shared" si="5"/>
        <v>93974955.83</v>
      </c>
      <c r="D54" s="48">
        <f t="shared" si="3"/>
        <v>0</v>
      </c>
      <c r="E54" s="48">
        <f aca="true" t="shared" si="18" ref="E54:N54">E82+E110</f>
        <v>8285125.800000001</v>
      </c>
      <c r="F54" s="48">
        <f t="shared" si="18"/>
        <v>10132361.29</v>
      </c>
      <c r="G54" s="48">
        <f t="shared" si="18"/>
        <v>0</v>
      </c>
      <c r="H54" s="48">
        <f t="shared" si="18"/>
        <v>749494.18</v>
      </c>
      <c r="I54" s="48">
        <f t="shared" si="18"/>
        <v>0</v>
      </c>
      <c r="J54" s="48">
        <f t="shared" si="18"/>
        <v>49984478.3</v>
      </c>
      <c r="K54" s="48">
        <f t="shared" si="18"/>
        <v>17574083.86</v>
      </c>
      <c r="L54" s="48">
        <f t="shared" si="18"/>
        <v>0</v>
      </c>
      <c r="M54" s="48">
        <f t="shared" si="18"/>
        <v>369369.45</v>
      </c>
      <c r="N54" s="55">
        <f t="shared" si="18"/>
        <v>6880042.949999999</v>
      </c>
    </row>
    <row r="55" spans="2:14" ht="10.5">
      <c r="B55" s="6" t="s">
        <v>15</v>
      </c>
      <c r="C55" s="26">
        <f t="shared" si="5"/>
        <v>297557003.91</v>
      </c>
      <c r="D55" s="48">
        <f t="shared" si="3"/>
        <v>11117703.19</v>
      </c>
      <c r="E55" s="48">
        <f aca="true" t="shared" si="19" ref="E55:N55">E83+E111</f>
        <v>9124038.3</v>
      </c>
      <c r="F55" s="48">
        <f t="shared" si="19"/>
        <v>18705018.46</v>
      </c>
      <c r="G55" s="48">
        <f t="shared" si="19"/>
        <v>0</v>
      </c>
      <c r="H55" s="48">
        <f t="shared" si="19"/>
        <v>13629343.68</v>
      </c>
      <c r="I55" s="48">
        <f t="shared" si="19"/>
        <v>0</v>
      </c>
      <c r="J55" s="48">
        <f t="shared" si="19"/>
        <v>148392720.39</v>
      </c>
      <c r="K55" s="48">
        <f t="shared" si="19"/>
        <v>77229855.3</v>
      </c>
      <c r="L55" s="48">
        <f t="shared" si="19"/>
        <v>711615.45</v>
      </c>
      <c r="M55" s="48">
        <f t="shared" si="19"/>
        <v>1285777.29</v>
      </c>
      <c r="N55" s="55">
        <f t="shared" si="19"/>
        <v>17360931.85</v>
      </c>
    </row>
    <row r="56" spans="2:14" ht="10.5">
      <c r="B56" s="6" t="s">
        <v>16</v>
      </c>
      <c r="C56" s="26">
        <f t="shared" si="5"/>
        <v>243747276.32</v>
      </c>
      <c r="D56" s="48">
        <f t="shared" si="3"/>
        <v>15310005</v>
      </c>
      <c r="E56" s="48">
        <f aca="true" t="shared" si="20" ref="E56:N56">E84+E112</f>
        <v>20834834.919999998</v>
      </c>
      <c r="F56" s="48">
        <f t="shared" si="20"/>
        <v>20764701.299999997</v>
      </c>
      <c r="G56" s="48">
        <f t="shared" si="20"/>
        <v>0</v>
      </c>
      <c r="H56" s="48">
        <f t="shared" si="20"/>
        <v>2267241.26</v>
      </c>
      <c r="I56" s="48">
        <f t="shared" si="20"/>
        <v>4340045.81</v>
      </c>
      <c r="J56" s="48">
        <f t="shared" si="20"/>
        <v>139884756.55</v>
      </c>
      <c r="K56" s="48">
        <f t="shared" si="20"/>
        <v>28587664.54</v>
      </c>
      <c r="L56" s="48">
        <f t="shared" si="20"/>
        <v>0</v>
      </c>
      <c r="M56" s="48">
        <f t="shared" si="20"/>
        <v>9546364.52</v>
      </c>
      <c r="N56" s="55">
        <f t="shared" si="20"/>
        <v>2211662.42</v>
      </c>
    </row>
    <row r="57" spans="2:14" ht="10.5">
      <c r="B57" s="6" t="s">
        <v>17</v>
      </c>
      <c r="C57" s="26">
        <f t="shared" si="5"/>
        <v>201767855.58999997</v>
      </c>
      <c r="D57" s="48">
        <f t="shared" si="3"/>
        <v>10452111</v>
      </c>
      <c r="E57" s="48">
        <f aca="true" t="shared" si="21" ref="E57:N57">E85+E113</f>
        <v>24032183.75</v>
      </c>
      <c r="F57" s="48">
        <f t="shared" si="21"/>
        <v>7109930.29</v>
      </c>
      <c r="G57" s="48">
        <f t="shared" si="21"/>
        <v>854070.2</v>
      </c>
      <c r="H57" s="48">
        <f t="shared" si="21"/>
        <v>720755.8300000001</v>
      </c>
      <c r="I57" s="48">
        <f t="shared" si="21"/>
        <v>6182062.83</v>
      </c>
      <c r="J57" s="48">
        <f t="shared" si="21"/>
        <v>65669299.61</v>
      </c>
      <c r="K57" s="48">
        <f t="shared" si="21"/>
        <v>10875709.08</v>
      </c>
      <c r="L57" s="48">
        <f t="shared" si="21"/>
        <v>0</v>
      </c>
      <c r="M57" s="48">
        <f t="shared" si="21"/>
        <v>3577228.47</v>
      </c>
      <c r="N57" s="55">
        <f t="shared" si="21"/>
        <v>72294504.53</v>
      </c>
    </row>
    <row r="58" spans="2:14" ht="10.5">
      <c r="B58" s="6" t="s">
        <v>18</v>
      </c>
      <c r="C58" s="26">
        <f t="shared" si="5"/>
        <v>147484123.72</v>
      </c>
      <c r="D58" s="48">
        <f t="shared" si="3"/>
        <v>10475645.42</v>
      </c>
      <c r="E58" s="48">
        <f aca="true" t="shared" si="22" ref="E58:N58">E86+E114</f>
        <v>10653375.93</v>
      </c>
      <c r="F58" s="48">
        <f t="shared" si="22"/>
        <v>5627027.42</v>
      </c>
      <c r="G58" s="48">
        <f t="shared" si="22"/>
        <v>10847116.23</v>
      </c>
      <c r="H58" s="48">
        <f t="shared" si="22"/>
        <v>1555560.1</v>
      </c>
      <c r="I58" s="48">
        <f t="shared" si="22"/>
        <v>0</v>
      </c>
      <c r="J58" s="48">
        <f t="shared" si="22"/>
        <v>43120412.66</v>
      </c>
      <c r="K58" s="48">
        <f t="shared" si="22"/>
        <v>24191527.16</v>
      </c>
      <c r="L58" s="48">
        <f t="shared" si="22"/>
        <v>0</v>
      </c>
      <c r="M58" s="48">
        <f t="shared" si="22"/>
        <v>17459121.12</v>
      </c>
      <c r="N58" s="55">
        <f t="shared" si="22"/>
        <v>23554337.68</v>
      </c>
    </row>
    <row r="59" spans="2:14" ht="10.5">
      <c r="B59" s="6" t="s">
        <v>19</v>
      </c>
      <c r="C59" s="26">
        <f t="shared" si="5"/>
        <v>173532333.66000003</v>
      </c>
      <c r="D59" s="48">
        <f t="shared" si="3"/>
        <v>5866411.95</v>
      </c>
      <c r="E59" s="48">
        <f aca="true" t="shared" si="23" ref="E59:N59">E87+E115</f>
        <v>26273649.580000002</v>
      </c>
      <c r="F59" s="48">
        <f t="shared" si="23"/>
        <v>9826537.43</v>
      </c>
      <c r="G59" s="48">
        <f t="shared" si="23"/>
        <v>4267051.67</v>
      </c>
      <c r="H59" s="48">
        <f t="shared" si="23"/>
        <v>347063.89</v>
      </c>
      <c r="I59" s="48">
        <f t="shared" si="23"/>
        <v>14912918.379999999</v>
      </c>
      <c r="J59" s="48">
        <f t="shared" si="23"/>
        <v>30588545.93</v>
      </c>
      <c r="K59" s="48">
        <f t="shared" si="23"/>
        <v>19237060.37</v>
      </c>
      <c r="L59" s="48">
        <f t="shared" si="23"/>
        <v>0</v>
      </c>
      <c r="M59" s="48">
        <f t="shared" si="23"/>
        <v>4945128.45</v>
      </c>
      <c r="N59" s="55">
        <f t="shared" si="23"/>
        <v>57267966.01</v>
      </c>
    </row>
    <row r="60" spans="2:14" ht="10.5">
      <c r="B60" s="6" t="s">
        <v>33</v>
      </c>
      <c r="C60" s="26">
        <f t="shared" si="5"/>
        <v>209566959.11999997</v>
      </c>
      <c r="D60" s="48">
        <f t="shared" si="3"/>
        <v>57457888.31</v>
      </c>
      <c r="E60" s="48">
        <f aca="true" t="shared" si="24" ref="E60:N60">E88+E116</f>
        <v>24978178.119999997</v>
      </c>
      <c r="F60" s="48">
        <f t="shared" si="24"/>
        <v>7174336.87</v>
      </c>
      <c r="G60" s="48">
        <f t="shared" si="24"/>
        <v>0</v>
      </c>
      <c r="H60" s="48">
        <f t="shared" si="24"/>
        <v>146570.67</v>
      </c>
      <c r="I60" s="48">
        <f t="shared" si="24"/>
        <v>0</v>
      </c>
      <c r="J60" s="48">
        <f t="shared" si="24"/>
        <v>71720495.53</v>
      </c>
      <c r="K60" s="48">
        <f t="shared" si="24"/>
        <v>28673858.44</v>
      </c>
      <c r="L60" s="48">
        <f t="shared" si="24"/>
        <v>0</v>
      </c>
      <c r="M60" s="48">
        <f t="shared" si="24"/>
        <v>18087652.01</v>
      </c>
      <c r="N60" s="55">
        <f t="shared" si="24"/>
        <v>1327979.17</v>
      </c>
    </row>
    <row r="61" spans="2:14" ht="10.5">
      <c r="B61" s="6" t="s">
        <v>20</v>
      </c>
      <c r="C61" s="26">
        <f t="shared" si="5"/>
        <v>218771997.39</v>
      </c>
      <c r="D61" s="48">
        <f aca="true" t="shared" si="25" ref="D61:N61">D89+D117</f>
        <v>11598101.559999999</v>
      </c>
      <c r="E61" s="48">
        <f t="shared" si="25"/>
        <v>4144732.88</v>
      </c>
      <c r="F61" s="48">
        <f t="shared" si="25"/>
        <v>104991831.04</v>
      </c>
      <c r="G61" s="48">
        <f t="shared" si="25"/>
        <v>0</v>
      </c>
      <c r="H61" s="48">
        <f t="shared" si="25"/>
        <v>206059.01</v>
      </c>
      <c r="I61" s="48">
        <f t="shared" si="25"/>
        <v>0</v>
      </c>
      <c r="J61" s="48">
        <f t="shared" si="25"/>
        <v>24989811.669999998</v>
      </c>
      <c r="K61" s="48">
        <f t="shared" si="25"/>
        <v>11290663.73</v>
      </c>
      <c r="L61" s="48">
        <f t="shared" si="25"/>
        <v>0</v>
      </c>
      <c r="M61" s="48">
        <f t="shared" si="25"/>
        <v>12922358.4</v>
      </c>
      <c r="N61" s="55">
        <f t="shared" si="25"/>
        <v>48628439.1</v>
      </c>
    </row>
    <row r="62" spans="2:14" ht="10.5">
      <c r="B62" s="6" t="s">
        <v>21</v>
      </c>
      <c r="C62" s="26">
        <f t="shared" si="5"/>
        <v>24106974.14</v>
      </c>
      <c r="D62" s="48">
        <f aca="true" t="shared" si="26" ref="D62:N62">D90+D118</f>
        <v>0</v>
      </c>
      <c r="E62" s="48">
        <f t="shared" si="26"/>
        <v>0</v>
      </c>
      <c r="F62" s="48">
        <f t="shared" si="26"/>
        <v>0</v>
      </c>
      <c r="G62" s="48">
        <f t="shared" si="26"/>
        <v>0</v>
      </c>
      <c r="H62" s="48">
        <f t="shared" si="26"/>
        <v>0</v>
      </c>
      <c r="I62" s="48">
        <f t="shared" si="26"/>
        <v>0</v>
      </c>
      <c r="J62" s="48">
        <f t="shared" si="26"/>
        <v>4460524.53</v>
      </c>
      <c r="K62" s="48">
        <f t="shared" si="26"/>
        <v>0</v>
      </c>
      <c r="L62" s="48">
        <f t="shared" si="26"/>
        <v>0</v>
      </c>
      <c r="M62" s="48">
        <f t="shared" si="26"/>
        <v>0</v>
      </c>
      <c r="N62" s="55">
        <f t="shared" si="26"/>
        <v>19646449.61</v>
      </c>
    </row>
    <row r="63" spans="2:14" ht="10.5">
      <c r="B63" s="5"/>
      <c r="C63" s="26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56"/>
    </row>
    <row r="64" spans="2:14" ht="10.5">
      <c r="B64" s="6"/>
      <c r="C64" s="26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56"/>
    </row>
    <row r="65" spans="2:14" ht="10.5">
      <c r="B65" s="5" t="s">
        <v>41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9"/>
      <c r="N65" s="53"/>
    </row>
    <row r="66" spans="2:14" ht="10.5">
      <c r="B66" s="5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9"/>
      <c r="N66" s="53"/>
    </row>
    <row r="67" spans="2:14" ht="10.5">
      <c r="B67" s="29" t="s">
        <v>31</v>
      </c>
      <c r="C67" s="26">
        <f>SUM(C69:C90)</f>
        <v>2032670484.6090002</v>
      </c>
      <c r="D67" s="26">
        <f aca="true" t="shared" si="27" ref="D67:N67">SUM(D69:D90)</f>
        <v>296372650.34</v>
      </c>
      <c r="E67" s="26">
        <f t="shared" si="27"/>
        <v>122826076.23</v>
      </c>
      <c r="F67" s="26">
        <f t="shared" si="27"/>
        <v>115609850.559</v>
      </c>
      <c r="G67" s="26">
        <f t="shared" si="27"/>
        <v>72986625.31</v>
      </c>
      <c r="H67" s="26">
        <f t="shared" si="27"/>
        <v>25331359.040000003</v>
      </c>
      <c r="I67" s="26">
        <f t="shared" si="27"/>
        <v>16020845.47</v>
      </c>
      <c r="J67" s="26">
        <f t="shared" si="27"/>
        <v>660165664.5</v>
      </c>
      <c r="K67" s="26">
        <f t="shared" si="27"/>
        <v>271843667.36</v>
      </c>
      <c r="L67" s="26">
        <f t="shared" si="27"/>
        <v>718159.0900000001</v>
      </c>
      <c r="M67" s="26">
        <f t="shared" si="27"/>
        <v>252598295.35</v>
      </c>
      <c r="N67" s="54">
        <f t="shared" si="27"/>
        <v>198197291.35999998</v>
      </c>
    </row>
    <row r="68" spans="2:14" ht="10.5">
      <c r="B68" s="5"/>
      <c r="C68" s="14"/>
      <c r="D68" s="13"/>
      <c r="E68" s="13"/>
      <c r="F68" s="13"/>
      <c r="G68" s="13"/>
      <c r="H68" s="13"/>
      <c r="I68" s="13"/>
      <c r="J68" s="13"/>
      <c r="K68" s="13"/>
      <c r="L68" s="13"/>
      <c r="M68" s="19"/>
      <c r="N68" s="53"/>
    </row>
    <row r="69" spans="2:14" ht="10.5">
      <c r="B69" s="6" t="s">
        <v>1</v>
      </c>
      <c r="C69" s="26">
        <f>SUM(D69:N69)</f>
        <v>241851733.47000003</v>
      </c>
      <c r="D69" s="23">
        <v>151923338.75</v>
      </c>
      <c r="E69" s="23">
        <v>9282253.9</v>
      </c>
      <c r="F69" s="23">
        <v>19127670.78</v>
      </c>
      <c r="G69" s="23">
        <v>25340640.86</v>
      </c>
      <c r="H69" s="23">
        <v>388256.22</v>
      </c>
      <c r="I69" s="23">
        <v>56245.72</v>
      </c>
      <c r="J69" s="23">
        <v>14338557.72</v>
      </c>
      <c r="K69" s="23">
        <v>93898.27</v>
      </c>
      <c r="L69" s="24">
        <v>392923.76</v>
      </c>
      <c r="M69" s="25">
        <v>15914150.3</v>
      </c>
      <c r="N69" s="57">
        <v>4993797.19</v>
      </c>
    </row>
    <row r="70" spans="2:14" ht="10.5">
      <c r="B70" s="6" t="s">
        <v>2</v>
      </c>
      <c r="C70" s="26">
        <f aca="true" t="shared" si="28" ref="C70:C90">SUM(D70:N70)</f>
        <v>48090650.190000005</v>
      </c>
      <c r="D70" s="23">
        <v>12269456.98</v>
      </c>
      <c r="E70" s="23">
        <v>978127.42</v>
      </c>
      <c r="F70" s="23">
        <v>4119695.29</v>
      </c>
      <c r="G70" s="23">
        <v>608884.51</v>
      </c>
      <c r="H70" s="23">
        <v>92180.95</v>
      </c>
      <c r="I70" s="25">
        <v>0</v>
      </c>
      <c r="J70" s="23">
        <v>13598816.14</v>
      </c>
      <c r="K70" s="23">
        <v>7277883.95</v>
      </c>
      <c r="L70" s="25">
        <v>0</v>
      </c>
      <c r="M70" s="25">
        <v>1051158.96</v>
      </c>
      <c r="N70" s="57">
        <v>8094445.99</v>
      </c>
    </row>
    <row r="71" spans="2:14" ht="10.5">
      <c r="B71" s="6" t="s">
        <v>3</v>
      </c>
      <c r="C71" s="26">
        <f t="shared" si="28"/>
        <v>35500393.43</v>
      </c>
      <c r="D71" s="23">
        <v>268226.17</v>
      </c>
      <c r="E71" s="23">
        <v>2730211.11</v>
      </c>
      <c r="F71" s="23">
        <v>2233.78</v>
      </c>
      <c r="G71" s="23">
        <v>1703284.52</v>
      </c>
      <c r="H71" s="23">
        <v>844825.28</v>
      </c>
      <c r="I71" s="25">
        <v>0</v>
      </c>
      <c r="J71" s="23">
        <v>17671807.84</v>
      </c>
      <c r="K71" s="25">
        <v>2511808.31</v>
      </c>
      <c r="L71" s="25">
        <v>0</v>
      </c>
      <c r="M71" s="25">
        <v>7208586.37</v>
      </c>
      <c r="N71" s="57">
        <v>2559410.05</v>
      </c>
    </row>
    <row r="72" spans="2:14" ht="10.5">
      <c r="B72" s="6" t="s">
        <v>4</v>
      </c>
      <c r="C72" s="26">
        <f t="shared" si="28"/>
        <v>127517978.66999999</v>
      </c>
      <c r="D72" s="23">
        <v>34174332</v>
      </c>
      <c r="E72" s="23">
        <v>18246459.71</v>
      </c>
      <c r="F72" s="23">
        <v>9200919.81</v>
      </c>
      <c r="G72" s="23">
        <v>10586883.68</v>
      </c>
      <c r="H72" s="23">
        <v>2939875.05</v>
      </c>
      <c r="I72" s="25">
        <v>0</v>
      </c>
      <c r="J72" s="23">
        <v>34802215.63</v>
      </c>
      <c r="K72" s="25">
        <v>15551217.19</v>
      </c>
      <c r="L72" s="25">
        <v>0</v>
      </c>
      <c r="M72" s="25">
        <v>2016075.6</v>
      </c>
      <c r="N72" s="57">
        <v>0</v>
      </c>
    </row>
    <row r="73" spans="2:14" ht="10.5">
      <c r="B73" s="6" t="s">
        <v>5</v>
      </c>
      <c r="C73" s="26">
        <f t="shared" si="28"/>
        <v>92602211.78</v>
      </c>
      <c r="D73" s="23">
        <v>14419112.44</v>
      </c>
      <c r="E73" s="23">
        <v>7597326.92</v>
      </c>
      <c r="F73" s="23">
        <v>393057.87</v>
      </c>
      <c r="G73" s="23">
        <v>7615191.87</v>
      </c>
      <c r="H73" s="23">
        <v>1891401.74</v>
      </c>
      <c r="I73" s="25">
        <v>0</v>
      </c>
      <c r="J73" s="23">
        <v>43401396.27</v>
      </c>
      <c r="K73" s="25">
        <v>1039893.57</v>
      </c>
      <c r="L73" s="25">
        <v>0</v>
      </c>
      <c r="M73" s="25">
        <v>2422521.09</v>
      </c>
      <c r="N73" s="57">
        <v>13822310.01</v>
      </c>
    </row>
    <row r="74" spans="2:14" ht="10.5">
      <c r="B74" s="6" t="s">
        <v>6</v>
      </c>
      <c r="C74" s="26">
        <f t="shared" si="28"/>
        <v>68551630.67</v>
      </c>
      <c r="D74" s="23">
        <v>6657699.62</v>
      </c>
      <c r="E74" s="23">
        <v>3579811.3</v>
      </c>
      <c r="F74" s="23">
        <v>3257794.94</v>
      </c>
      <c r="G74" s="23">
        <v>7246330.4</v>
      </c>
      <c r="H74" s="23">
        <v>592620.35</v>
      </c>
      <c r="I74" s="25">
        <v>279006</v>
      </c>
      <c r="J74" s="23">
        <v>40004381.85</v>
      </c>
      <c r="K74" s="25">
        <v>2291659.65</v>
      </c>
      <c r="L74" s="25">
        <v>0</v>
      </c>
      <c r="M74" s="25">
        <v>4642326.56</v>
      </c>
      <c r="N74" s="57">
        <v>0</v>
      </c>
    </row>
    <row r="75" spans="2:14" ht="10.5">
      <c r="B75" s="6" t="s">
        <v>7</v>
      </c>
      <c r="C75" s="26">
        <f t="shared" si="28"/>
        <v>78697757.47999999</v>
      </c>
      <c r="D75" s="23">
        <v>9649163.87</v>
      </c>
      <c r="E75" s="23">
        <v>3241874.36</v>
      </c>
      <c r="F75" s="23">
        <v>8547142.32</v>
      </c>
      <c r="G75" s="23">
        <v>7571323.75</v>
      </c>
      <c r="H75" s="25">
        <v>0</v>
      </c>
      <c r="I75" s="23">
        <v>2097208.9</v>
      </c>
      <c r="J75" s="23">
        <v>8512927.48</v>
      </c>
      <c r="K75" s="23">
        <v>36861899.9</v>
      </c>
      <c r="L75" s="24">
        <v>16840.9</v>
      </c>
      <c r="M75" s="25">
        <v>0</v>
      </c>
      <c r="N75" s="57">
        <v>2199376</v>
      </c>
    </row>
    <row r="76" spans="2:14" ht="10.5">
      <c r="B76" s="6" t="s">
        <v>8</v>
      </c>
      <c r="C76" s="26">
        <f>SUM(D76:N76)</f>
        <v>243224448.27899998</v>
      </c>
      <c r="D76" s="25">
        <v>2679947.16</v>
      </c>
      <c r="E76" s="25">
        <v>5880513.34</v>
      </c>
      <c r="F76" s="25">
        <v>25778184.289</v>
      </c>
      <c r="G76" s="10">
        <v>0</v>
      </c>
      <c r="H76" s="25">
        <v>460469.51</v>
      </c>
      <c r="I76" s="25">
        <v>882586.27</v>
      </c>
      <c r="J76" s="25">
        <v>39406837.33</v>
      </c>
      <c r="K76" s="25">
        <v>27466418.68</v>
      </c>
      <c r="L76" s="25">
        <v>0</v>
      </c>
      <c r="M76" s="25">
        <v>114075534.52</v>
      </c>
      <c r="N76" s="57">
        <v>26593957.18</v>
      </c>
    </row>
    <row r="77" spans="2:14" ht="10.5">
      <c r="B77" s="6" t="s">
        <v>9</v>
      </c>
      <c r="C77" s="26">
        <f t="shared" si="28"/>
        <v>35824005.85</v>
      </c>
      <c r="D77" s="23">
        <v>7824240.1</v>
      </c>
      <c r="E77" s="23">
        <v>3004432.49</v>
      </c>
      <c r="F77" s="23">
        <v>2226067.19</v>
      </c>
      <c r="G77" s="25">
        <v>0</v>
      </c>
      <c r="H77" s="23">
        <v>117711.9</v>
      </c>
      <c r="I77" s="25">
        <v>0</v>
      </c>
      <c r="J77" s="23">
        <v>14221720.24</v>
      </c>
      <c r="K77" s="23">
        <v>2670338.31</v>
      </c>
      <c r="L77" s="25">
        <v>0</v>
      </c>
      <c r="M77" s="25">
        <v>5564767.7</v>
      </c>
      <c r="N77" s="57">
        <v>194727.92</v>
      </c>
    </row>
    <row r="78" spans="2:14" ht="10.5">
      <c r="B78" s="6" t="s">
        <v>10</v>
      </c>
      <c r="C78" s="26">
        <f t="shared" si="28"/>
        <v>150810249.32000002</v>
      </c>
      <c r="D78" s="23">
        <v>4633191.19</v>
      </c>
      <c r="E78" s="23">
        <v>12862217.09</v>
      </c>
      <c r="F78" s="23">
        <v>9705237.03</v>
      </c>
      <c r="G78" s="23">
        <v>2080452.79</v>
      </c>
      <c r="H78" s="25">
        <v>0</v>
      </c>
      <c r="I78" s="23">
        <v>61425.84</v>
      </c>
      <c r="J78" s="23">
        <v>90710236.68</v>
      </c>
      <c r="K78" s="23">
        <v>16888546.18</v>
      </c>
      <c r="L78" s="25">
        <v>0</v>
      </c>
      <c r="M78" s="25">
        <v>5230380.87</v>
      </c>
      <c r="N78" s="57">
        <v>8638561.65</v>
      </c>
    </row>
    <row r="79" spans="2:14" ht="10.5">
      <c r="B79" s="6" t="s">
        <v>11</v>
      </c>
      <c r="C79" s="26">
        <f t="shared" si="28"/>
        <v>101817354.84</v>
      </c>
      <c r="D79" s="23">
        <v>983277.67</v>
      </c>
      <c r="E79" s="23">
        <v>8439590.78</v>
      </c>
      <c r="F79" s="23">
        <v>4804961.44</v>
      </c>
      <c r="G79" s="25">
        <v>0</v>
      </c>
      <c r="H79" s="23">
        <v>2391867.96</v>
      </c>
      <c r="I79" s="25">
        <v>0</v>
      </c>
      <c r="J79" s="23">
        <v>36259010.52</v>
      </c>
      <c r="K79" s="25">
        <v>22518873.9</v>
      </c>
      <c r="L79" s="25">
        <v>0</v>
      </c>
      <c r="M79" s="25">
        <v>14055189.97</v>
      </c>
      <c r="N79" s="57">
        <v>12364582.6</v>
      </c>
    </row>
    <row r="80" spans="2:14" ht="10.5">
      <c r="B80" s="6" t="s">
        <v>12</v>
      </c>
      <c r="C80" s="26">
        <f t="shared" si="28"/>
        <v>86625748.27000001</v>
      </c>
      <c r="D80" s="23">
        <v>10166826.08</v>
      </c>
      <c r="E80" s="23">
        <v>3749568.33</v>
      </c>
      <c r="F80" s="23">
        <v>1244004.08</v>
      </c>
      <c r="G80" s="23">
        <v>798285.85</v>
      </c>
      <c r="H80" s="23">
        <v>281828.55</v>
      </c>
      <c r="I80" s="23">
        <v>3256825.03</v>
      </c>
      <c r="J80" s="23">
        <v>40048433.37</v>
      </c>
      <c r="K80" s="23">
        <v>22080436.42</v>
      </c>
      <c r="L80" s="25">
        <v>0</v>
      </c>
      <c r="M80" s="25">
        <v>4980931.05</v>
      </c>
      <c r="N80" s="57">
        <v>18609.51</v>
      </c>
    </row>
    <row r="81" spans="2:14" ht="10.5">
      <c r="B81" s="6" t="s">
        <v>13</v>
      </c>
      <c r="C81" s="26">
        <f t="shared" si="28"/>
        <v>61441125.739999995</v>
      </c>
      <c r="D81" s="23">
        <v>694225.48</v>
      </c>
      <c r="E81" s="23">
        <v>19536027.15</v>
      </c>
      <c r="F81" s="23">
        <v>3708609.51</v>
      </c>
      <c r="G81" s="23">
        <v>1876149.44</v>
      </c>
      <c r="H81" s="23">
        <v>226397.65</v>
      </c>
      <c r="I81" s="23">
        <v>508248.29</v>
      </c>
      <c r="J81" s="23">
        <v>17929977.47</v>
      </c>
      <c r="K81" s="23">
        <v>8106975.58</v>
      </c>
      <c r="L81" s="25">
        <v>0</v>
      </c>
      <c r="M81" s="25">
        <v>7243672.65</v>
      </c>
      <c r="N81" s="57">
        <v>1610842.52</v>
      </c>
    </row>
    <row r="82" spans="2:14" ht="10.5">
      <c r="B82" s="6" t="s">
        <v>14</v>
      </c>
      <c r="C82" s="26">
        <f t="shared" si="28"/>
        <v>34186154.93</v>
      </c>
      <c r="D82" s="13">
        <v>0</v>
      </c>
      <c r="E82" s="23">
        <v>2445172.98</v>
      </c>
      <c r="F82" s="23">
        <v>2470469.66</v>
      </c>
      <c r="G82" s="23">
        <v>0</v>
      </c>
      <c r="H82" s="23">
        <v>526574.14</v>
      </c>
      <c r="I82" s="23">
        <v>0</v>
      </c>
      <c r="J82" s="23">
        <v>18256176.39</v>
      </c>
      <c r="K82" s="23">
        <v>6121611.51</v>
      </c>
      <c r="L82" s="23">
        <v>0</v>
      </c>
      <c r="M82" s="23">
        <v>369369.45</v>
      </c>
      <c r="N82" s="56">
        <v>3996780.8</v>
      </c>
    </row>
    <row r="83" spans="2:14" ht="10.5">
      <c r="B83" s="6" t="s">
        <v>15</v>
      </c>
      <c r="C83" s="26">
        <f t="shared" si="28"/>
        <v>196721913.11999997</v>
      </c>
      <c r="D83" s="23">
        <v>313673.12</v>
      </c>
      <c r="E83" s="23">
        <v>1685064.32</v>
      </c>
      <c r="F83" s="23">
        <v>9601551.94</v>
      </c>
      <c r="G83" s="25">
        <v>0</v>
      </c>
      <c r="H83" s="23">
        <v>11339488.64</v>
      </c>
      <c r="I83" s="25">
        <v>0</v>
      </c>
      <c r="J83" s="23">
        <v>103224295.8</v>
      </c>
      <c r="K83" s="23">
        <v>58692317.89</v>
      </c>
      <c r="L83" s="25">
        <v>308394.43</v>
      </c>
      <c r="M83" s="25">
        <v>1285777.29</v>
      </c>
      <c r="N83" s="57">
        <v>10271349.69</v>
      </c>
    </row>
    <row r="84" spans="2:14" ht="10.5">
      <c r="B84" s="6" t="s">
        <v>16</v>
      </c>
      <c r="C84" s="26">
        <f t="shared" si="28"/>
        <v>101403213.28</v>
      </c>
      <c r="D84" s="23">
        <v>3455021</v>
      </c>
      <c r="E84" s="23">
        <v>4204921.39</v>
      </c>
      <c r="F84" s="23">
        <v>3481018.99</v>
      </c>
      <c r="G84" s="25">
        <v>0</v>
      </c>
      <c r="H84" s="23">
        <v>1590935.88</v>
      </c>
      <c r="I84" s="23">
        <v>224706.41</v>
      </c>
      <c r="J84" s="23">
        <v>62550777.64</v>
      </c>
      <c r="K84" s="23">
        <v>14195075.67</v>
      </c>
      <c r="L84" s="25">
        <v>0</v>
      </c>
      <c r="M84" s="25">
        <v>9546364.52</v>
      </c>
      <c r="N84" s="57">
        <v>2154391.78</v>
      </c>
    </row>
    <row r="85" spans="2:14" ht="10.5">
      <c r="B85" s="6" t="s">
        <v>17</v>
      </c>
      <c r="C85" s="26">
        <f t="shared" si="28"/>
        <v>63902675.97</v>
      </c>
      <c r="D85" s="23">
        <v>2351545.09</v>
      </c>
      <c r="E85" s="23">
        <v>3768534.45</v>
      </c>
      <c r="F85" s="23">
        <v>1380230.01</v>
      </c>
      <c r="G85" s="25">
        <v>0</v>
      </c>
      <c r="H85" s="23">
        <v>226040.95</v>
      </c>
      <c r="I85" s="23">
        <v>275279.02</v>
      </c>
      <c r="J85" s="23">
        <v>18138991.93</v>
      </c>
      <c r="K85" s="25">
        <v>2913152.41</v>
      </c>
      <c r="L85" s="25">
        <v>0</v>
      </c>
      <c r="M85" s="25">
        <v>3577228.47</v>
      </c>
      <c r="N85" s="57">
        <v>31271673.64</v>
      </c>
    </row>
    <row r="86" spans="2:14" ht="10.5">
      <c r="B86" s="6" t="s">
        <v>18</v>
      </c>
      <c r="C86" s="26">
        <f t="shared" si="28"/>
        <v>77168438.39999999</v>
      </c>
      <c r="D86" s="23">
        <v>4359735.84</v>
      </c>
      <c r="E86" s="23">
        <v>3677210.88</v>
      </c>
      <c r="F86" s="23">
        <v>1296832.87</v>
      </c>
      <c r="G86" s="23">
        <v>5845724.49</v>
      </c>
      <c r="H86" s="23">
        <v>998964.66</v>
      </c>
      <c r="I86" s="25">
        <v>0</v>
      </c>
      <c r="J86" s="23">
        <v>15562157.94</v>
      </c>
      <c r="K86" s="25">
        <v>7580104.05</v>
      </c>
      <c r="L86" s="25">
        <v>0</v>
      </c>
      <c r="M86" s="25">
        <v>17459121.12</v>
      </c>
      <c r="N86" s="57">
        <v>20388586.55</v>
      </c>
    </row>
    <row r="87" spans="2:14" ht="10.5">
      <c r="B87" s="6" t="s">
        <v>19</v>
      </c>
      <c r="C87" s="26">
        <f t="shared" si="28"/>
        <v>75476178.2</v>
      </c>
      <c r="D87" s="23">
        <v>728578.24</v>
      </c>
      <c r="E87" s="23">
        <v>3287660.05</v>
      </c>
      <c r="F87" s="23">
        <v>1741794.52</v>
      </c>
      <c r="G87" s="25">
        <v>1713473.15</v>
      </c>
      <c r="H87" s="23">
        <v>163386.11</v>
      </c>
      <c r="I87" s="25">
        <v>8379313.99</v>
      </c>
      <c r="J87" s="23">
        <v>6470285.76</v>
      </c>
      <c r="K87" s="23">
        <v>7809277.89</v>
      </c>
      <c r="L87" s="25">
        <v>0</v>
      </c>
      <c r="M87" s="25">
        <v>4945128.45</v>
      </c>
      <c r="N87" s="57">
        <v>40237280.04</v>
      </c>
    </row>
    <row r="88" spans="2:14" ht="10.5">
      <c r="B88" s="6" t="s">
        <v>33</v>
      </c>
      <c r="C88" s="26">
        <f t="shared" si="28"/>
        <v>76072168.66</v>
      </c>
      <c r="D88" s="23">
        <v>26441392</v>
      </c>
      <c r="E88" s="23">
        <v>3526194.26</v>
      </c>
      <c r="F88" s="23">
        <v>1083646.07</v>
      </c>
      <c r="G88" s="25">
        <v>0</v>
      </c>
      <c r="H88" s="23">
        <v>99803.32</v>
      </c>
      <c r="I88" s="25">
        <v>0</v>
      </c>
      <c r="J88" s="23">
        <v>18290643.74</v>
      </c>
      <c r="K88" s="23">
        <v>7704054.12</v>
      </c>
      <c r="L88" s="25">
        <v>0</v>
      </c>
      <c r="M88" s="25">
        <v>18087652.01</v>
      </c>
      <c r="N88" s="57">
        <v>838783.14</v>
      </c>
    </row>
    <row r="89" spans="2:14" ht="10.5">
      <c r="B89" s="6" t="s">
        <v>20</v>
      </c>
      <c r="C89" s="26">
        <f t="shared" si="28"/>
        <v>31711459.93</v>
      </c>
      <c r="D89" s="23">
        <v>2379667.54</v>
      </c>
      <c r="E89" s="23">
        <v>1102904</v>
      </c>
      <c r="F89" s="23">
        <v>2438728.17</v>
      </c>
      <c r="G89" s="25">
        <v>0</v>
      </c>
      <c r="H89" s="25">
        <v>158730.18</v>
      </c>
      <c r="I89" s="25">
        <v>0</v>
      </c>
      <c r="J89" s="23">
        <v>6290512.81</v>
      </c>
      <c r="K89" s="23">
        <v>1468223.91</v>
      </c>
      <c r="L89" s="25">
        <v>0</v>
      </c>
      <c r="M89" s="25">
        <v>12922358.4</v>
      </c>
      <c r="N89" s="57">
        <v>4950334.92</v>
      </c>
    </row>
    <row r="90" spans="2:14" ht="10.5">
      <c r="B90" s="6" t="s">
        <v>21</v>
      </c>
      <c r="C90" s="26">
        <f t="shared" si="28"/>
        <v>3472994.1300000004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3">
        <v>475503.95</v>
      </c>
      <c r="K90" s="25">
        <v>0</v>
      </c>
      <c r="L90" s="25">
        <v>0</v>
      </c>
      <c r="M90" s="25">
        <v>0</v>
      </c>
      <c r="N90" s="57">
        <v>2997490.18</v>
      </c>
    </row>
    <row r="91" spans="2:14" ht="10.5">
      <c r="B91" s="6"/>
      <c r="C91" s="26"/>
      <c r="D91" s="23"/>
      <c r="E91" s="23"/>
      <c r="F91" s="23"/>
      <c r="G91" s="23"/>
      <c r="H91" s="23"/>
      <c r="I91" s="23"/>
      <c r="J91" s="23"/>
      <c r="K91" s="23"/>
      <c r="L91" s="24"/>
      <c r="M91" s="25"/>
      <c r="N91" s="57"/>
    </row>
    <row r="92" spans="2:14" ht="9.75">
      <c r="B92" s="7"/>
      <c r="C92" s="8"/>
      <c r="D92" s="8"/>
      <c r="E92" s="8"/>
      <c r="F92" s="8"/>
      <c r="G92" s="8"/>
      <c r="H92" s="8"/>
      <c r="I92" s="8"/>
      <c r="J92" s="8"/>
      <c r="K92" s="8"/>
      <c r="L92" s="8"/>
      <c r="M92" s="19"/>
      <c r="N92" s="53"/>
    </row>
    <row r="93" spans="2:14" ht="10.5">
      <c r="B93" s="5" t="s">
        <v>42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19"/>
      <c r="N93" s="53"/>
    </row>
    <row r="94" spans="2:14" ht="10.5">
      <c r="B94" s="5"/>
      <c r="C94" s="8"/>
      <c r="D94" s="8"/>
      <c r="E94" s="8"/>
      <c r="F94" s="8"/>
      <c r="G94" s="8"/>
      <c r="H94" s="8"/>
      <c r="I94" s="8"/>
      <c r="J94" s="8"/>
      <c r="K94" s="8"/>
      <c r="L94" s="8"/>
      <c r="M94" s="19"/>
      <c r="N94" s="53"/>
    </row>
    <row r="95" spans="2:14" ht="10.5">
      <c r="B95" s="29" t="s">
        <v>31</v>
      </c>
      <c r="C95" s="26">
        <f>SUM(C97:C118)</f>
        <v>3700630225.4300003</v>
      </c>
      <c r="D95" s="26">
        <f aca="true" t="shared" si="29" ref="D95:N95">SUM(D97:D118)</f>
        <v>941705996.0600002</v>
      </c>
      <c r="E95" s="26">
        <f t="shared" si="29"/>
        <v>334732275.61</v>
      </c>
      <c r="F95" s="26">
        <f t="shared" si="29"/>
        <v>476716725.12000006</v>
      </c>
      <c r="G95" s="26">
        <f t="shared" si="29"/>
        <v>51044212.89000001</v>
      </c>
      <c r="H95" s="26">
        <f t="shared" si="29"/>
        <v>12430866.9</v>
      </c>
      <c r="I95" s="26">
        <f t="shared" si="29"/>
        <v>61638212.830000006</v>
      </c>
      <c r="J95" s="26">
        <f t="shared" si="29"/>
        <v>846969395.0699999</v>
      </c>
      <c r="K95" s="26">
        <f t="shared" si="29"/>
        <v>523494737.1100001</v>
      </c>
      <c r="L95" s="26">
        <f t="shared" si="29"/>
        <v>5450762.859999999</v>
      </c>
      <c r="M95" s="26">
        <f t="shared" si="29"/>
        <v>0</v>
      </c>
      <c r="N95" s="54">
        <f t="shared" si="29"/>
        <v>446447040.9799999</v>
      </c>
    </row>
    <row r="96" spans="2:14" ht="10.5">
      <c r="B96" s="5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9"/>
      <c r="N96" s="53"/>
    </row>
    <row r="97" spans="2:14" ht="10.5">
      <c r="B97" s="6" t="s">
        <v>1</v>
      </c>
      <c r="C97" s="26">
        <f>SUM(D97:N97)</f>
        <v>411861446.28000003</v>
      </c>
      <c r="D97" s="23">
        <v>238024899.94</v>
      </c>
      <c r="E97" s="23">
        <v>23182039.88</v>
      </c>
      <c r="F97" s="23">
        <v>61467154.35</v>
      </c>
      <c r="G97" s="23">
        <v>11799351.66</v>
      </c>
      <c r="H97" s="23">
        <v>656305.65</v>
      </c>
      <c r="I97" s="23">
        <v>1438955.88</v>
      </c>
      <c r="J97" s="23">
        <v>42625498.75</v>
      </c>
      <c r="K97" s="25">
        <v>854830.85</v>
      </c>
      <c r="L97" s="23">
        <v>5047541.84</v>
      </c>
      <c r="M97" s="25">
        <v>0</v>
      </c>
      <c r="N97" s="56">
        <v>26764867.48</v>
      </c>
    </row>
    <row r="98" spans="2:14" ht="10.5">
      <c r="B98" s="6" t="s">
        <v>2</v>
      </c>
      <c r="C98" s="26">
        <f aca="true" t="shared" si="30" ref="C98:C118">SUM(D98:N98)</f>
        <v>235467552.23999998</v>
      </c>
      <c r="D98" s="23">
        <v>51937840.86</v>
      </c>
      <c r="E98" s="23">
        <v>17852281.61</v>
      </c>
      <c r="F98" s="23">
        <v>68374160.62</v>
      </c>
      <c r="G98" s="23">
        <v>737529.97</v>
      </c>
      <c r="H98" s="23">
        <v>795029.99</v>
      </c>
      <c r="I98" s="25">
        <v>0</v>
      </c>
      <c r="J98" s="23">
        <v>41274280.83</v>
      </c>
      <c r="K98" s="23">
        <v>24331381.95</v>
      </c>
      <c r="L98" s="25">
        <v>0</v>
      </c>
      <c r="M98" s="25">
        <v>0</v>
      </c>
      <c r="N98" s="56">
        <v>30165046.41</v>
      </c>
    </row>
    <row r="99" spans="2:14" ht="10.5">
      <c r="B99" s="6" t="s">
        <v>3</v>
      </c>
      <c r="C99" s="26">
        <f t="shared" si="30"/>
        <v>465073810.06000006</v>
      </c>
      <c r="D99" s="23">
        <v>412786392.38</v>
      </c>
      <c r="E99" s="23">
        <v>5604756.85</v>
      </c>
      <c r="F99" s="23">
        <v>15499438.93</v>
      </c>
      <c r="G99" s="23">
        <v>2379449.63</v>
      </c>
      <c r="H99" s="23">
        <v>473851.43</v>
      </c>
      <c r="I99" s="25">
        <v>0</v>
      </c>
      <c r="J99" s="23">
        <v>28118069.66</v>
      </c>
      <c r="K99" s="25">
        <v>211851.18</v>
      </c>
      <c r="L99" s="25">
        <v>0</v>
      </c>
      <c r="M99" s="25">
        <v>0</v>
      </c>
      <c r="N99" s="57">
        <v>0</v>
      </c>
    </row>
    <row r="100" spans="1:14" ht="10.5">
      <c r="A100" s="10" t="s">
        <v>38</v>
      </c>
      <c r="B100" s="6" t="s">
        <v>4</v>
      </c>
      <c r="C100" s="26">
        <f t="shared" si="30"/>
        <v>111462604.77</v>
      </c>
      <c r="D100" s="23">
        <v>32571171.21</v>
      </c>
      <c r="E100" s="23">
        <v>17339318.13</v>
      </c>
      <c r="F100" s="23">
        <v>34965413.06</v>
      </c>
      <c r="G100" s="23">
        <v>1445737.34</v>
      </c>
      <c r="H100" s="23">
        <v>325360.72</v>
      </c>
      <c r="I100" s="25">
        <v>0</v>
      </c>
      <c r="J100" s="23">
        <v>21079465.24</v>
      </c>
      <c r="K100" s="25">
        <v>3736139.07</v>
      </c>
      <c r="L100" s="25">
        <v>0</v>
      </c>
      <c r="M100" s="25">
        <v>0</v>
      </c>
      <c r="N100" s="57">
        <v>0</v>
      </c>
    </row>
    <row r="101" spans="2:14" ht="10.5">
      <c r="B101" s="6" t="s">
        <v>5</v>
      </c>
      <c r="C101" s="26">
        <f t="shared" si="30"/>
        <v>80927776.82</v>
      </c>
      <c r="D101" s="23">
        <v>33885832.96</v>
      </c>
      <c r="E101" s="23">
        <v>9403536.81</v>
      </c>
      <c r="F101" s="23">
        <v>595072.68</v>
      </c>
      <c r="G101" s="23">
        <v>3524376.77</v>
      </c>
      <c r="H101" s="23">
        <v>1066043.93</v>
      </c>
      <c r="I101" s="25">
        <v>0</v>
      </c>
      <c r="J101" s="23">
        <v>26032371.79</v>
      </c>
      <c r="K101" s="25">
        <v>317571.44</v>
      </c>
      <c r="L101" s="25">
        <v>0</v>
      </c>
      <c r="M101" s="25">
        <v>0</v>
      </c>
      <c r="N101" s="56">
        <v>6102970.44</v>
      </c>
    </row>
    <row r="102" spans="2:14" ht="10.5">
      <c r="B102" s="6" t="s">
        <v>6</v>
      </c>
      <c r="C102" s="26">
        <f t="shared" si="30"/>
        <v>105319905.32000002</v>
      </c>
      <c r="D102" s="23">
        <v>10035204.13</v>
      </c>
      <c r="E102" s="23">
        <v>19296665.18</v>
      </c>
      <c r="F102" s="23">
        <v>16393683.84</v>
      </c>
      <c r="G102" s="23">
        <v>3721887.63</v>
      </c>
      <c r="H102" s="23">
        <v>1322710.2</v>
      </c>
      <c r="I102" s="25">
        <v>4522955.56</v>
      </c>
      <c r="J102" s="23">
        <v>34526860.31</v>
      </c>
      <c r="K102" s="25">
        <v>15499938.47</v>
      </c>
      <c r="L102" s="25">
        <v>0</v>
      </c>
      <c r="M102" s="25">
        <v>0</v>
      </c>
      <c r="N102" s="56">
        <v>0</v>
      </c>
    </row>
    <row r="103" spans="2:14" ht="10.5">
      <c r="B103" s="6" t="s">
        <v>7</v>
      </c>
      <c r="C103" s="26">
        <f t="shared" si="30"/>
        <v>93934581.73</v>
      </c>
      <c r="D103" s="23">
        <v>15868649.14</v>
      </c>
      <c r="E103" s="23">
        <v>11008585.53</v>
      </c>
      <c r="F103" s="23">
        <v>12259662.17</v>
      </c>
      <c r="G103" s="23">
        <v>6604987.84</v>
      </c>
      <c r="H103" s="25">
        <v>0</v>
      </c>
      <c r="I103" s="23">
        <v>10244618.47</v>
      </c>
      <c r="J103" s="23">
        <v>14343774.3</v>
      </c>
      <c r="K103" s="25">
        <v>21390988.92</v>
      </c>
      <c r="L103" s="25">
        <v>0</v>
      </c>
      <c r="M103" s="25">
        <v>0</v>
      </c>
      <c r="N103" s="56">
        <v>2213315.36</v>
      </c>
    </row>
    <row r="104" spans="1:14" ht="10.5">
      <c r="A104" s="10" t="s">
        <v>38</v>
      </c>
      <c r="B104" s="6" t="s">
        <v>8</v>
      </c>
      <c r="C104" s="26">
        <f t="shared" si="30"/>
        <v>148465895.6</v>
      </c>
      <c r="D104" s="25">
        <v>4206852.62</v>
      </c>
      <c r="E104" s="25">
        <v>9169732.46</v>
      </c>
      <c r="F104" s="25">
        <v>32742040.69</v>
      </c>
      <c r="G104" s="25">
        <v>0</v>
      </c>
      <c r="H104" s="25">
        <v>724167.87</v>
      </c>
      <c r="I104" s="25">
        <v>2067046.21</v>
      </c>
      <c r="J104" s="25">
        <v>83498256.24</v>
      </c>
      <c r="K104" s="25">
        <v>15238875.44</v>
      </c>
      <c r="L104" s="25">
        <v>0</v>
      </c>
      <c r="M104" s="25">
        <v>0</v>
      </c>
      <c r="N104" s="57">
        <v>818924.07</v>
      </c>
    </row>
    <row r="105" spans="2:14" ht="10.5">
      <c r="B105" s="6" t="s">
        <v>9</v>
      </c>
      <c r="C105" s="26">
        <f t="shared" si="30"/>
        <v>277653474.65</v>
      </c>
      <c r="D105" s="23">
        <v>18990010.77</v>
      </c>
      <c r="E105" s="23">
        <v>34085852.15</v>
      </c>
      <c r="F105" s="23">
        <v>15817688.27</v>
      </c>
      <c r="G105" s="25">
        <v>0</v>
      </c>
      <c r="H105" s="23">
        <v>176151.83</v>
      </c>
      <c r="I105" s="25">
        <v>0</v>
      </c>
      <c r="J105" s="23">
        <v>25717592.46</v>
      </c>
      <c r="K105" s="23">
        <v>19476117.54</v>
      </c>
      <c r="L105" s="25">
        <v>0</v>
      </c>
      <c r="M105" s="25">
        <v>0</v>
      </c>
      <c r="N105" s="56">
        <v>163390061.63</v>
      </c>
    </row>
    <row r="106" spans="2:14" ht="10.5">
      <c r="B106" s="6" t="s">
        <v>10</v>
      </c>
      <c r="C106" s="26">
        <f t="shared" si="30"/>
        <v>199564273.32999998</v>
      </c>
      <c r="D106" s="23">
        <v>19834226.77</v>
      </c>
      <c r="E106" s="23">
        <v>32213088.16</v>
      </c>
      <c r="F106" s="23">
        <v>17871230.2</v>
      </c>
      <c r="G106" s="23">
        <v>1429940.97</v>
      </c>
      <c r="H106" s="25">
        <v>0</v>
      </c>
      <c r="I106" s="25">
        <v>10565363.69</v>
      </c>
      <c r="J106" s="23">
        <v>71938674.81</v>
      </c>
      <c r="K106" s="23">
        <v>36166773.57</v>
      </c>
      <c r="L106" s="25">
        <v>0</v>
      </c>
      <c r="M106" s="25">
        <v>0</v>
      </c>
      <c r="N106" s="56">
        <v>9544975.16</v>
      </c>
    </row>
    <row r="107" spans="2:14" ht="10.5">
      <c r="B107" s="6" t="s">
        <v>11</v>
      </c>
      <c r="C107" s="26">
        <f t="shared" si="30"/>
        <v>165386102.66</v>
      </c>
      <c r="D107" s="23">
        <v>6949185.44</v>
      </c>
      <c r="E107" s="23">
        <v>26215623.18</v>
      </c>
      <c r="F107" s="23">
        <v>20156875.53</v>
      </c>
      <c r="G107" s="25">
        <v>0</v>
      </c>
      <c r="H107" s="23">
        <v>968719.18</v>
      </c>
      <c r="I107" s="25">
        <v>0</v>
      </c>
      <c r="J107" s="23">
        <v>52510277.73</v>
      </c>
      <c r="K107" s="25">
        <v>35120242.1</v>
      </c>
      <c r="L107" s="25">
        <v>0</v>
      </c>
      <c r="M107" s="25">
        <v>0</v>
      </c>
      <c r="N107" s="56">
        <v>23465179.5</v>
      </c>
    </row>
    <row r="108" spans="2:14" ht="10.5">
      <c r="B108" s="6" t="s">
        <v>12</v>
      </c>
      <c r="C108" s="26">
        <f t="shared" si="30"/>
        <v>301026455.34</v>
      </c>
      <c r="D108" s="23">
        <v>11064499.9</v>
      </c>
      <c r="E108" s="23">
        <v>9543925.21</v>
      </c>
      <c r="F108" s="23">
        <v>4177272.11</v>
      </c>
      <c r="G108" s="23">
        <v>462629.82</v>
      </c>
      <c r="H108" s="23">
        <v>646045.8</v>
      </c>
      <c r="I108" s="23">
        <v>1717715.64</v>
      </c>
      <c r="J108" s="23">
        <v>37721530.87</v>
      </c>
      <c r="K108" s="23">
        <v>235661621.84</v>
      </c>
      <c r="L108" s="25">
        <v>0</v>
      </c>
      <c r="M108" s="25">
        <v>0</v>
      </c>
      <c r="N108" s="56">
        <v>31214.15</v>
      </c>
    </row>
    <row r="109" spans="2:14" ht="10.5">
      <c r="B109" s="6" t="s">
        <v>13</v>
      </c>
      <c r="C109" s="26">
        <f t="shared" si="30"/>
        <v>154092063.57</v>
      </c>
      <c r="D109" s="23">
        <v>3302976.34</v>
      </c>
      <c r="E109" s="23">
        <v>15188413.51</v>
      </c>
      <c r="F109" s="23">
        <v>15559560.8</v>
      </c>
      <c r="G109" s="23">
        <v>10529280.8</v>
      </c>
      <c r="H109" s="23">
        <v>758315.56</v>
      </c>
      <c r="I109" s="23">
        <v>14525829.78</v>
      </c>
      <c r="J109" s="23">
        <v>38031042.87</v>
      </c>
      <c r="K109" s="23">
        <v>4311799.71</v>
      </c>
      <c r="L109" s="25">
        <v>0</v>
      </c>
      <c r="M109" s="25">
        <v>0</v>
      </c>
      <c r="N109" s="56">
        <v>51884844.2</v>
      </c>
    </row>
    <row r="110" spans="2:14" ht="10.5">
      <c r="B110" s="6" t="s">
        <v>14</v>
      </c>
      <c r="C110" s="26">
        <f t="shared" si="30"/>
        <v>59788800.9</v>
      </c>
      <c r="D110" s="23">
        <v>0</v>
      </c>
      <c r="E110" s="23">
        <v>5839952.82</v>
      </c>
      <c r="F110" s="23">
        <v>7661891.63</v>
      </c>
      <c r="G110" s="25">
        <v>0</v>
      </c>
      <c r="H110" s="23">
        <v>222920.04</v>
      </c>
      <c r="I110" s="25">
        <v>0</v>
      </c>
      <c r="J110" s="23">
        <v>31728301.91</v>
      </c>
      <c r="K110" s="23">
        <v>11452472.35</v>
      </c>
      <c r="L110" s="25">
        <v>0</v>
      </c>
      <c r="M110" s="25">
        <v>0</v>
      </c>
      <c r="N110" s="56">
        <v>2883262.15</v>
      </c>
    </row>
    <row r="111" spans="2:14" ht="10.5">
      <c r="B111" s="6" t="s">
        <v>15</v>
      </c>
      <c r="C111" s="26">
        <f t="shared" si="30"/>
        <v>100835090.78999999</v>
      </c>
      <c r="D111" s="23">
        <v>10804030.07</v>
      </c>
      <c r="E111" s="23">
        <v>7438973.98</v>
      </c>
      <c r="F111" s="23">
        <v>9103466.52</v>
      </c>
      <c r="G111" s="25">
        <v>0</v>
      </c>
      <c r="H111" s="23">
        <v>2289855.04</v>
      </c>
      <c r="I111" s="25">
        <v>0</v>
      </c>
      <c r="J111" s="23">
        <v>45168424.59</v>
      </c>
      <c r="K111" s="23">
        <v>18537537.41</v>
      </c>
      <c r="L111" s="25">
        <v>403221.02</v>
      </c>
      <c r="M111" s="25">
        <v>0</v>
      </c>
      <c r="N111" s="57">
        <v>7089582.16</v>
      </c>
    </row>
    <row r="112" spans="2:14" ht="10.5">
      <c r="B112" s="6" t="s">
        <v>16</v>
      </c>
      <c r="C112" s="26">
        <f t="shared" si="30"/>
        <v>142344063.04</v>
      </c>
      <c r="D112" s="23">
        <v>11854984</v>
      </c>
      <c r="E112" s="23">
        <v>16629913.53</v>
      </c>
      <c r="F112" s="23">
        <v>17283682.31</v>
      </c>
      <c r="G112" s="25">
        <v>0</v>
      </c>
      <c r="H112" s="23">
        <v>676305.38</v>
      </c>
      <c r="I112" s="25">
        <v>4115339.4</v>
      </c>
      <c r="J112" s="23">
        <v>77333978.91</v>
      </c>
      <c r="K112" s="23">
        <v>14392588.87</v>
      </c>
      <c r="L112" s="25">
        <v>0</v>
      </c>
      <c r="M112" s="25">
        <v>0</v>
      </c>
      <c r="N112" s="56">
        <v>57270.64</v>
      </c>
    </row>
    <row r="113" spans="2:256" ht="10.5">
      <c r="B113" s="6" t="s">
        <v>17</v>
      </c>
      <c r="C113" s="26">
        <f t="shared" si="30"/>
        <v>137865179.62</v>
      </c>
      <c r="D113" s="23">
        <v>8100565.91</v>
      </c>
      <c r="E113" s="23">
        <v>20263649.3</v>
      </c>
      <c r="F113" s="23">
        <v>5729700.28</v>
      </c>
      <c r="G113" s="23">
        <v>854070.2</v>
      </c>
      <c r="H113" s="23">
        <v>494714.88</v>
      </c>
      <c r="I113" s="23">
        <v>5906783.81</v>
      </c>
      <c r="J113" s="23">
        <v>47530307.68</v>
      </c>
      <c r="K113" s="25">
        <v>7962556.67</v>
      </c>
      <c r="L113" s="25">
        <v>0</v>
      </c>
      <c r="M113" s="25">
        <v>0</v>
      </c>
      <c r="N113" s="57">
        <v>41022830.89</v>
      </c>
      <c r="IV113" s="10">
        <v>5</v>
      </c>
    </row>
    <row r="114" spans="2:14" ht="10.5">
      <c r="B114" s="6" t="s">
        <v>18</v>
      </c>
      <c r="C114" s="26">
        <f t="shared" si="30"/>
        <v>70315685.32</v>
      </c>
      <c r="D114" s="23">
        <v>6115909.58</v>
      </c>
      <c r="E114" s="23">
        <v>6976165.05</v>
      </c>
      <c r="F114" s="23">
        <v>4330194.55</v>
      </c>
      <c r="G114" s="23">
        <v>5001391.74</v>
      </c>
      <c r="H114" s="23">
        <v>556595.44</v>
      </c>
      <c r="I114" s="25">
        <v>0</v>
      </c>
      <c r="J114" s="23">
        <v>27558254.72</v>
      </c>
      <c r="K114" s="25">
        <v>16611423.11</v>
      </c>
      <c r="L114" s="25">
        <v>0</v>
      </c>
      <c r="M114" s="25">
        <v>0</v>
      </c>
      <c r="N114" s="56">
        <v>3165751.13</v>
      </c>
    </row>
    <row r="115" spans="2:14" ht="10.5">
      <c r="B115" s="6" t="s">
        <v>19</v>
      </c>
      <c r="C115" s="26">
        <f t="shared" si="30"/>
        <v>98056155.46000002</v>
      </c>
      <c r="D115" s="23">
        <v>5137833.71</v>
      </c>
      <c r="E115" s="23">
        <v>22985989.53</v>
      </c>
      <c r="F115" s="23">
        <v>8084742.91</v>
      </c>
      <c r="G115" s="25">
        <v>2553578.52</v>
      </c>
      <c r="H115" s="23">
        <v>183677.78</v>
      </c>
      <c r="I115" s="25">
        <v>6533604.39</v>
      </c>
      <c r="J115" s="23">
        <v>24118260.17</v>
      </c>
      <c r="K115" s="23">
        <v>11427782.48</v>
      </c>
      <c r="L115" s="25">
        <v>0</v>
      </c>
      <c r="M115" s="25">
        <v>0</v>
      </c>
      <c r="N115" s="57">
        <v>17030685.97</v>
      </c>
    </row>
    <row r="116" spans="2:14" ht="10.5">
      <c r="B116" s="6" t="s">
        <v>33</v>
      </c>
      <c r="C116" s="26">
        <f t="shared" si="30"/>
        <v>133494790.46000001</v>
      </c>
      <c r="D116" s="23">
        <v>31016496.31</v>
      </c>
      <c r="E116" s="23">
        <v>21451983.86</v>
      </c>
      <c r="F116" s="23">
        <v>6090690.8</v>
      </c>
      <c r="G116" s="25">
        <v>0</v>
      </c>
      <c r="H116" s="23">
        <v>46767.35</v>
      </c>
      <c r="I116" s="25">
        <v>0</v>
      </c>
      <c r="J116" s="23">
        <v>53429851.79</v>
      </c>
      <c r="K116" s="23">
        <v>20969804.32</v>
      </c>
      <c r="L116" s="25">
        <v>0</v>
      </c>
      <c r="M116" s="25">
        <v>0</v>
      </c>
      <c r="N116" s="57">
        <v>489196.03</v>
      </c>
    </row>
    <row r="117" spans="2:14" ht="10.5">
      <c r="B117" s="6" t="s">
        <v>20</v>
      </c>
      <c r="C117" s="26">
        <f t="shared" si="30"/>
        <v>187060537.46</v>
      </c>
      <c r="D117" s="23">
        <v>9218434.02</v>
      </c>
      <c r="E117" s="23">
        <v>3041828.88</v>
      </c>
      <c r="F117" s="23">
        <v>102553102.87</v>
      </c>
      <c r="G117" s="25">
        <v>0</v>
      </c>
      <c r="H117" s="25">
        <v>47328.83</v>
      </c>
      <c r="I117" s="25">
        <v>0</v>
      </c>
      <c r="J117" s="23">
        <v>18699298.86</v>
      </c>
      <c r="K117" s="23">
        <v>9822439.82</v>
      </c>
      <c r="L117" s="25">
        <v>0</v>
      </c>
      <c r="M117" s="25">
        <v>0</v>
      </c>
      <c r="N117" s="56">
        <v>43678104.18</v>
      </c>
    </row>
    <row r="118" spans="2:14" ht="10.5">
      <c r="B118" s="6" t="s">
        <v>21</v>
      </c>
      <c r="C118" s="26">
        <f t="shared" si="30"/>
        <v>20633980.009999998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3">
        <v>3985020.58</v>
      </c>
      <c r="K118" s="25">
        <v>0</v>
      </c>
      <c r="L118" s="25">
        <v>0</v>
      </c>
      <c r="M118" s="25">
        <v>0</v>
      </c>
      <c r="N118" s="28">
        <v>16648959.43</v>
      </c>
    </row>
    <row r="119" spans="2:14" ht="10.5">
      <c r="B119" s="9"/>
      <c r="C119" s="39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1"/>
    </row>
    <row r="120" spans="2:14" ht="12">
      <c r="B120" s="42" t="s">
        <v>44</v>
      </c>
      <c r="C120" s="43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5"/>
    </row>
    <row r="121" ht="9.75">
      <c r="B121" s="38" t="s">
        <v>43</v>
      </c>
    </row>
    <row r="252" ht="9.75">
      <c r="C252" s="10" t="s">
        <v>38</v>
      </c>
    </row>
  </sheetData>
  <sheetProtection/>
  <mergeCells count="1">
    <mergeCell ref="G2:K2"/>
  </mergeCells>
  <hyperlinks>
    <hyperlink ref="A3" r:id="rId1" display="Índice"/>
    <hyperlink ref="A4" r:id="rId2" display="Datos"/>
    <hyperlink ref="G2" r:id="rId3" display="Encuesta de satisfacción"/>
    <hyperlink ref="G2:K2" r:id="rId4" display="Si desea participar en nuestra encuesta de satisfacción, pinche aquí"/>
  </hyperlinks>
  <printOptions/>
  <pageMargins left="0.7874015748031497" right="0.7874015748031497" top="0.3937007874015748" bottom="0.7874015748031497" header="0" footer="0.3937007874015748"/>
  <pageSetup horizontalDpi="300" verticalDpi="300" orientation="portrait" paperSize="9" scale="95" r:id="rId5"/>
  <headerFooter alignWithMargins="0">
    <oddFooter xml:space="preserve">&amp;C&amp;"Arial,Normal"&amp;8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YMO</cp:lastModifiedBy>
  <cp:lastPrinted>2004-06-28T10:30:49Z</cp:lastPrinted>
  <dcterms:created xsi:type="dcterms:W3CDTF">1998-08-10T10:54:12Z</dcterms:created>
  <dcterms:modified xsi:type="dcterms:W3CDTF">2023-03-31T10:42:08Z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