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TERRITORIO CLIMATOLOGIA Y MEDIO AMBIENTE/Medio ambiente/Agua/"/>
    </mc:Choice>
  </mc:AlternateContent>
  <xr:revisionPtr revIDLastSave="0" documentId="8_{98D9F7E5-DACA-4194-A944-8A603F06D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320425" sheetId="1" r:id="rId1"/>
  </sheets>
  <definedNames>
    <definedName name="_Regression_Int" localSheetId="0" hidden="1">1</definedName>
    <definedName name="A_impresión_IM" localSheetId="0">'N320425'!$A$2:$F$2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7" i="1"/>
  <c r="E16" i="1"/>
  <c r="E15" i="1"/>
  <c r="E14" i="1"/>
  <c r="E12" i="1"/>
  <c r="E11" i="1"/>
</calcChain>
</file>

<file path=xl/sharedStrings.xml><?xml version="1.0" encoding="utf-8"?>
<sst xmlns="http://schemas.openxmlformats.org/spreadsheetml/2006/main" count="67" uniqueCount="67">
  <si>
    <t>Denominación</t>
  </si>
  <si>
    <t xml:space="preserve">    Fecha</t>
  </si>
  <si>
    <t xml:space="preserve">Capacidad máxima </t>
  </si>
  <si>
    <t>entrada en</t>
  </si>
  <si>
    <t xml:space="preserve">   Número de</t>
  </si>
  <si>
    <t xml:space="preserve">Número de </t>
  </si>
  <si>
    <t xml:space="preserve"> de tratamiento</t>
  </si>
  <si>
    <t xml:space="preserve">  servicio</t>
  </si>
  <si>
    <t xml:space="preserve">   decantadores</t>
  </si>
  <si>
    <t>filtros</t>
  </si>
  <si>
    <t>Torrelaguna</t>
  </si>
  <si>
    <t>6 de 46 m. Ø</t>
  </si>
  <si>
    <t>Majadahonda</t>
  </si>
  <si>
    <t>El Bodonal</t>
  </si>
  <si>
    <t>3 de 46 m. Ø</t>
  </si>
  <si>
    <t>Navacerrada</t>
  </si>
  <si>
    <t>La Jarosa</t>
  </si>
  <si>
    <t>Santillana</t>
  </si>
  <si>
    <t>Colmenar</t>
  </si>
  <si>
    <t>Valmayor</t>
  </si>
  <si>
    <t>Rozas de Puerto Real</t>
  </si>
  <si>
    <t>1 de 18 m. Ø</t>
  </si>
  <si>
    <t>Pinilla</t>
  </si>
  <si>
    <t>2 de 23,5 m. Ø</t>
  </si>
  <si>
    <r>
      <t>24 de 116 m</t>
    </r>
    <r>
      <rPr>
        <vertAlign val="superscript"/>
        <sz val="8"/>
        <rFont val="Arial"/>
        <family val="2"/>
      </rPr>
      <t>2</t>
    </r>
  </si>
  <si>
    <r>
      <t xml:space="preserve">  8 de  70 m</t>
    </r>
    <r>
      <rPr>
        <vertAlign val="superscript"/>
        <sz val="8"/>
        <rFont val="Arial"/>
        <family val="2"/>
      </rPr>
      <t>2</t>
    </r>
  </si>
  <si>
    <r>
      <t>12 de  70 m</t>
    </r>
    <r>
      <rPr>
        <vertAlign val="superscript"/>
        <sz val="8"/>
        <rFont val="Arial"/>
        <family val="2"/>
      </rPr>
      <t>2</t>
    </r>
  </si>
  <si>
    <r>
      <t>64 de 125 m</t>
    </r>
    <r>
      <rPr>
        <vertAlign val="superscript"/>
        <sz val="8"/>
        <rFont val="Arial"/>
        <family val="2"/>
      </rPr>
      <t>2</t>
    </r>
  </si>
  <si>
    <r>
      <t xml:space="preserve"> 4 de 30 m</t>
    </r>
    <r>
      <rPr>
        <vertAlign val="superscript"/>
        <sz val="8"/>
        <rFont val="Arial"/>
        <family val="2"/>
      </rPr>
      <t>2</t>
    </r>
  </si>
  <si>
    <r>
      <t xml:space="preserve"> 8 de 32 m</t>
    </r>
    <r>
      <rPr>
        <vertAlign val="superscript"/>
        <sz val="8"/>
        <rFont val="Arial"/>
        <family val="2"/>
      </rPr>
      <t>2</t>
    </r>
  </si>
  <si>
    <r>
      <t xml:space="preserve">La Aceña </t>
    </r>
    <r>
      <rPr>
        <vertAlign val="superscript"/>
        <sz val="8"/>
        <rFont val="Arial"/>
        <family val="2"/>
      </rPr>
      <t>(1)</t>
    </r>
  </si>
  <si>
    <t>4 de 36,5 x 36 m.</t>
  </si>
  <si>
    <t>4 de 45 m. Ø</t>
  </si>
  <si>
    <t>Griñón</t>
  </si>
  <si>
    <t xml:space="preserve">4. Infraestructura extramunicipal: Estaciones de tratamiento </t>
  </si>
  <si>
    <r>
      <t>20 arena de 125 m</t>
    </r>
    <r>
      <rPr>
        <vertAlign val="superscript"/>
        <sz val="8"/>
        <rFont val="Arial"/>
        <family val="2"/>
      </rPr>
      <t>2</t>
    </r>
  </si>
  <si>
    <r>
      <t>20 de 100 m</t>
    </r>
    <r>
      <rPr>
        <vertAlign val="superscript"/>
        <sz val="8"/>
        <rFont val="Arial"/>
        <family val="2"/>
      </rPr>
      <t>2</t>
    </r>
  </si>
  <si>
    <t>2 de 31,8 m. Ø</t>
  </si>
  <si>
    <t>2 de 31,8 m. Ø y 44,6 m. Ø</t>
  </si>
  <si>
    <r>
      <t>14 arena de 125 m</t>
    </r>
    <r>
      <rPr>
        <vertAlign val="superscript"/>
        <sz val="8"/>
        <rFont val="Arial"/>
        <family val="2"/>
      </rPr>
      <t>2</t>
    </r>
  </si>
  <si>
    <t>6 (16 compartimentos de 10 x 40 m)</t>
  </si>
  <si>
    <r>
      <t xml:space="preserve"> 8 arena de 31,2 m</t>
    </r>
    <r>
      <rPr>
        <vertAlign val="superscript"/>
        <sz val="8"/>
        <rFont val="Arial"/>
        <family val="2"/>
      </rPr>
      <t>2</t>
    </r>
  </si>
  <si>
    <t>4 de 12 x 4,75 m x 5,70 m</t>
  </si>
  <si>
    <t xml:space="preserve">2 de 17,46 x 12,46 m x 3,84m </t>
  </si>
  <si>
    <r>
      <t>8 de 93,19 m</t>
    </r>
    <r>
      <rPr>
        <vertAlign val="superscript"/>
        <sz val="8"/>
        <rFont val="Arial"/>
        <family val="2"/>
      </rPr>
      <t>2</t>
    </r>
  </si>
  <si>
    <t>Tajo</t>
  </si>
  <si>
    <t>4 de 21,4m x 12 x 5,1 m</t>
  </si>
  <si>
    <t xml:space="preserve">Sistemas de Ultrafiltración y </t>
  </si>
  <si>
    <t>Osmosis inversa</t>
  </si>
  <si>
    <t>4 de 45 m x 9 m x 4m</t>
  </si>
  <si>
    <t>4 dec. Lastrada de 6,23 m x 22,46 m x 7 m</t>
  </si>
  <si>
    <t>(línea nueva)</t>
  </si>
  <si>
    <t>FUENTE: Canal de Isabel II Gestión, S.A.</t>
  </si>
  <si>
    <t>Pelayos de la Presa</t>
  </si>
  <si>
    <r>
      <t>20 de 104 m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(linea antigua)</t>
    </r>
  </si>
  <si>
    <r>
      <t>12 carbón de 107,25 m</t>
    </r>
    <r>
      <rPr>
        <vertAlign val="superscript"/>
        <sz val="8"/>
        <rFont val="Arial"/>
        <family val="2"/>
      </rPr>
      <t>2</t>
    </r>
  </si>
  <si>
    <r>
      <t>9 carbón de 108,78 m</t>
    </r>
    <r>
      <rPr>
        <vertAlign val="superscript"/>
        <sz val="8"/>
        <rFont val="Arial"/>
        <family val="2"/>
      </rPr>
      <t>2</t>
    </r>
  </si>
  <si>
    <r>
      <t>4 carbón de 32 m</t>
    </r>
    <r>
      <rPr>
        <vertAlign val="superscript"/>
        <sz val="8"/>
        <rFont val="Arial"/>
        <family val="2"/>
      </rPr>
      <t>2</t>
    </r>
  </si>
  <si>
    <r>
      <t>24 de arena de 104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+ 12 de carbón de 135 m</t>
    </r>
    <r>
      <rPr>
        <vertAlign val="superscript"/>
        <sz val="8"/>
        <rFont val="Arial"/>
        <family val="2"/>
      </rPr>
      <t xml:space="preserve">2 </t>
    </r>
  </si>
  <si>
    <t>Sistemas de Ultrafiltración</t>
  </si>
  <si>
    <r>
      <t>+ 4 de carbón de 41,20 m</t>
    </r>
    <r>
      <rPr>
        <vertAlign val="superscript"/>
        <sz val="8"/>
        <rFont val="Arial"/>
        <family val="2"/>
      </rPr>
      <t>2</t>
    </r>
  </si>
  <si>
    <r>
      <t xml:space="preserve">                    1967</t>
    </r>
    <r>
      <rPr>
        <vertAlign val="superscript"/>
        <sz val="8"/>
        <rFont val="Arial"/>
        <family val="2"/>
      </rPr>
      <t>(1)</t>
    </r>
  </si>
  <si>
    <t>(m³/día)</t>
  </si>
  <si>
    <t>(m³/s)</t>
  </si>
  <si>
    <t>TERRITORIO, CLIMATOLOGÍA Y MEDIO AMBIENTE. MEDIO AMBIENTE. AGUA</t>
  </si>
  <si>
    <t>Si desea participar en nuestra encuesta de satisfacción, pinche aquí</t>
  </si>
  <si>
    <r>
      <t xml:space="preserve">NOTA: </t>
    </r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Los decantadores entraron en servicio en 2007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</si>
</sst>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Pts&quot;_-;\-* #,##0\ &quot;Pts&quot;_-;_-* &quot;-&quot;\ &quot;Pts&quot;_-;_-@_-"/>
    <numFmt numFmtId="165" formatCode="#,##0.0_);\(#,##0.0\)"/>
    <numFmt numFmtId="166" formatCode="#,##0.000_);\(#,##0.000\)"/>
    <numFmt numFmtId="167" formatCode="#,##0_);\(#,##0\)"/>
    <numFmt numFmtId="168" formatCode="0.0"/>
    <numFmt numFmtId="169" formatCode="General_)"/>
  </numFmts>
  <fonts count="9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Courier"/>
    </font>
    <font>
      <sz val="10"/>
      <name val="Courier"/>
      <family val="3"/>
    </font>
    <font>
      <u/>
      <sz val="10"/>
      <color theme="10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9" fontId="6" fillId="0" borderId="0" applyBorder="0"/>
    <xf numFmtId="169" fontId="6" fillId="0" borderId="0" applyBorder="0"/>
    <xf numFmtId="169" fontId="6" fillId="0" borderId="0" applyBorder="0"/>
    <xf numFmtId="169" fontId="5" fillId="0" borderId="0" applyBorder="0"/>
    <xf numFmtId="169" fontId="5" fillId="0" borderId="0" applyBorder="0"/>
    <xf numFmtId="169" fontId="5" fillId="0" borderId="0" applyBorder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 applyProtection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0" xfId="0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3" fillId="2" borderId="3" xfId="0" applyFont="1" applyFill="1" applyBorder="1" applyAlignment="1" applyProtection="1">
      <alignment horizontal="right"/>
    </xf>
    <xf numFmtId="3" fontId="3" fillId="2" borderId="3" xfId="0" applyNumberFormat="1" applyFont="1" applyFill="1" applyBorder="1" applyAlignment="1" applyProtection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167" fontId="2" fillId="0" borderId="0" xfId="0" applyNumberFormat="1" applyFont="1" applyBorder="1" applyProtection="1"/>
    <xf numFmtId="3" fontId="2" fillId="0" borderId="7" xfId="0" applyNumberFormat="1" applyFont="1" applyBorder="1" applyProtection="1"/>
    <xf numFmtId="165" fontId="2" fillId="0" borderId="0" xfId="0" applyNumberFormat="1" applyFont="1" applyBorder="1" applyProtection="1"/>
    <xf numFmtId="3" fontId="2" fillId="0" borderId="0" xfId="0" applyNumberFormat="1" applyFont="1" applyBorder="1" applyAlignment="1" applyProtection="1">
      <alignment horizontal="right"/>
    </xf>
    <xf numFmtId="166" fontId="2" fillId="0" borderId="0" xfId="0" applyNumberFormat="1" applyFont="1" applyBorder="1" applyProtection="1"/>
    <xf numFmtId="166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right"/>
    </xf>
    <xf numFmtId="3" fontId="2" fillId="0" borderId="3" xfId="0" applyNumberFormat="1" applyFont="1" applyBorder="1" applyAlignment="1" applyProtection="1">
      <alignment horizontal="right"/>
    </xf>
    <xf numFmtId="166" fontId="2" fillId="0" borderId="3" xfId="0" applyNumberFormat="1" applyFont="1" applyBorder="1" applyAlignment="1" applyProtection="1">
      <alignment horizontal="right"/>
    </xf>
    <xf numFmtId="166" fontId="2" fillId="0" borderId="3" xfId="0" applyNumberFormat="1" applyFont="1" applyBorder="1" applyProtection="1"/>
    <xf numFmtId="3" fontId="2" fillId="0" borderId="4" xfId="0" applyNumberFormat="1" applyFont="1" applyBorder="1" applyProtection="1"/>
    <xf numFmtId="168" fontId="2" fillId="0" borderId="0" xfId="0" applyNumberFormat="1" applyFont="1" applyBorder="1" applyProtection="1"/>
    <xf numFmtId="2" fontId="2" fillId="0" borderId="0" xfId="0" applyNumberFormat="1" applyFont="1" applyBorder="1" applyProtection="1"/>
    <xf numFmtId="1" fontId="2" fillId="0" borderId="0" xfId="0" applyNumberFormat="1" applyFont="1" applyBorder="1" applyProtection="1"/>
    <xf numFmtId="0" fontId="2" fillId="0" borderId="6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3" fillId="0" borderId="6" xfId="0" applyFont="1" applyBorder="1" applyAlignment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8" fillId="3" borderId="9" xfId="9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3" fillId="2" borderId="5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</cellXfs>
  <cellStyles count="10">
    <cellStyle name="Hipervínculo" xfId="9" builtinId="8"/>
    <cellStyle name="Moneda [0]" xfId="1" builtinId="7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2:G34"/>
  <sheetViews>
    <sheetView showGridLines="0" tabSelected="1" zoomScale="112" zoomScaleNormal="112" workbookViewId="0">
      <selection activeCell="A4" sqref="A4:F4"/>
    </sheetView>
  </sheetViews>
  <sheetFormatPr baseColWidth="10" defaultColWidth="9.5" defaultRowHeight="11.25" x14ac:dyDescent="0.2"/>
  <cols>
    <col min="1" max="1" width="25.375" style="1" customWidth="1"/>
    <col min="2" max="2" width="11.125" style="1" customWidth="1"/>
    <col min="3" max="3" width="28.125" style="1" customWidth="1"/>
    <col min="4" max="4" width="31.75" style="1" customWidth="1"/>
    <col min="5" max="6" width="9" style="1" customWidth="1"/>
    <col min="7" max="7" width="1.375" style="1" customWidth="1"/>
    <col min="8" max="16384" width="9.5" style="1"/>
  </cols>
  <sheetData>
    <row r="2" spans="1:7" ht="12" thickBot="1" x14ac:dyDescent="0.25">
      <c r="A2" s="50" t="s">
        <v>64</v>
      </c>
      <c r="B2" s="50"/>
      <c r="C2" s="50"/>
      <c r="D2" s="50"/>
      <c r="E2" s="50"/>
      <c r="F2" s="50"/>
    </row>
    <row r="3" spans="1:7" ht="14.1" customHeight="1" thickTop="1" thickBot="1" x14ac:dyDescent="0.25">
      <c r="A3" s="40"/>
      <c r="B3" s="40"/>
      <c r="C3" s="41" t="s">
        <v>65</v>
      </c>
      <c r="D3" s="42"/>
      <c r="E3" s="43"/>
      <c r="F3" s="43"/>
      <c r="G3" s="44"/>
    </row>
    <row r="4" spans="1:7" ht="12" thickTop="1" x14ac:dyDescent="0.2">
      <c r="A4" s="49" t="s">
        <v>34</v>
      </c>
      <c r="B4" s="49"/>
      <c r="C4" s="49"/>
      <c r="D4" s="49"/>
      <c r="E4" s="49"/>
      <c r="F4" s="49"/>
    </row>
    <row r="5" spans="1:7" ht="13.5" customHeight="1" x14ac:dyDescent="0.2">
      <c r="A5" s="45" t="s">
        <v>0</v>
      </c>
      <c r="B5" s="2" t="s">
        <v>1</v>
      </c>
      <c r="C5" s="3"/>
      <c r="D5" s="3"/>
      <c r="E5" s="4" t="s">
        <v>2</v>
      </c>
      <c r="F5" s="5"/>
    </row>
    <row r="6" spans="1:7" ht="12.75" customHeight="1" x14ac:dyDescent="0.2">
      <c r="A6" s="46"/>
      <c r="B6" s="6" t="s">
        <v>3</v>
      </c>
      <c r="C6" s="7" t="s">
        <v>4</v>
      </c>
      <c r="D6" s="6" t="s">
        <v>5</v>
      </c>
      <c r="E6" s="8" t="s">
        <v>6</v>
      </c>
      <c r="F6" s="9"/>
    </row>
    <row r="7" spans="1:7" ht="12.75" customHeight="1" x14ac:dyDescent="0.2">
      <c r="A7" s="47"/>
      <c r="B7" s="10" t="s">
        <v>7</v>
      </c>
      <c r="C7" s="11" t="s">
        <v>8</v>
      </c>
      <c r="D7" s="10" t="s">
        <v>9</v>
      </c>
      <c r="E7" s="12" t="s">
        <v>63</v>
      </c>
      <c r="F7" s="13" t="s">
        <v>62</v>
      </c>
    </row>
    <row r="8" spans="1:7" x14ac:dyDescent="0.2">
      <c r="A8" s="14"/>
      <c r="B8" s="15"/>
      <c r="C8" s="15"/>
      <c r="D8" s="15"/>
      <c r="E8" s="15"/>
      <c r="F8" s="16"/>
    </row>
    <row r="9" spans="1:7" ht="13.5" customHeight="1" x14ac:dyDescent="0.2">
      <c r="A9" s="38">
        <v>2024</v>
      </c>
      <c r="B9" s="36"/>
      <c r="C9" s="36"/>
      <c r="D9" s="36"/>
      <c r="E9" s="36"/>
      <c r="F9" s="37"/>
    </row>
    <row r="10" spans="1:7" ht="12.75" customHeight="1" x14ac:dyDescent="0.2">
      <c r="A10" s="35"/>
      <c r="B10" s="36"/>
      <c r="C10" s="36"/>
      <c r="D10" s="36"/>
      <c r="E10" s="36"/>
      <c r="F10" s="37"/>
    </row>
    <row r="11" spans="1:7" ht="13.5" customHeight="1" x14ac:dyDescent="0.2">
      <c r="A11" s="17" t="s">
        <v>10</v>
      </c>
      <c r="B11" s="18">
        <v>1967</v>
      </c>
      <c r="C11" s="19" t="s">
        <v>11</v>
      </c>
      <c r="D11" s="18" t="s">
        <v>24</v>
      </c>
      <c r="E11" s="20">
        <f>6000/1000</f>
        <v>6</v>
      </c>
      <c r="F11" s="21">
        <v>518000</v>
      </c>
    </row>
    <row r="12" spans="1:7" x14ac:dyDescent="0.2">
      <c r="A12" s="17" t="s">
        <v>12</v>
      </c>
      <c r="B12" s="18" t="s">
        <v>61</v>
      </c>
      <c r="C12" s="19" t="s">
        <v>49</v>
      </c>
      <c r="D12" s="18" t="s">
        <v>35</v>
      </c>
      <c r="E12" s="22">
        <f>3800/1000</f>
        <v>3.8</v>
      </c>
      <c r="F12" s="21">
        <v>328000</v>
      </c>
    </row>
    <row r="13" spans="1:7" ht="13.5" customHeight="1" x14ac:dyDescent="0.2">
      <c r="A13" s="17"/>
      <c r="B13" s="18"/>
      <c r="C13" s="19"/>
      <c r="D13" s="18" t="s">
        <v>56</v>
      </c>
      <c r="E13" s="22"/>
      <c r="F13" s="21"/>
    </row>
    <row r="14" spans="1:7" ht="13.5" customHeight="1" x14ac:dyDescent="0.2">
      <c r="A14" s="17" t="s">
        <v>13</v>
      </c>
      <c r="B14" s="18">
        <v>1969</v>
      </c>
      <c r="C14" s="19" t="s">
        <v>14</v>
      </c>
      <c r="D14" s="18" t="s">
        <v>36</v>
      </c>
      <c r="E14" s="20">
        <f>4000/1000</f>
        <v>4</v>
      </c>
      <c r="F14" s="21">
        <v>346000</v>
      </c>
    </row>
    <row r="15" spans="1:7" x14ac:dyDescent="0.2">
      <c r="A15" s="17" t="s">
        <v>15</v>
      </c>
      <c r="B15" s="18">
        <v>1969</v>
      </c>
      <c r="C15" s="19" t="s">
        <v>37</v>
      </c>
      <c r="D15" s="18" t="s">
        <v>25</v>
      </c>
      <c r="E15" s="20">
        <f>1000/1000</f>
        <v>1</v>
      </c>
      <c r="F15" s="21">
        <v>86000</v>
      </c>
    </row>
    <row r="16" spans="1:7" x14ac:dyDescent="0.2">
      <c r="A16" s="17" t="s">
        <v>16</v>
      </c>
      <c r="B16" s="18">
        <v>1969</v>
      </c>
      <c r="C16" s="19" t="s">
        <v>38</v>
      </c>
      <c r="D16" s="18" t="s">
        <v>26</v>
      </c>
      <c r="E16" s="22">
        <f>1500/1000</f>
        <v>1.5</v>
      </c>
      <c r="F16" s="21">
        <v>130000</v>
      </c>
    </row>
    <row r="17" spans="1:6" x14ac:dyDescent="0.2">
      <c r="A17" s="17" t="s">
        <v>17</v>
      </c>
      <c r="B17" s="18">
        <v>1972</v>
      </c>
      <c r="C17" s="23" t="s">
        <v>31</v>
      </c>
      <c r="D17" s="18" t="s">
        <v>39</v>
      </c>
      <c r="E17" s="20">
        <f>4000/1000</f>
        <v>4</v>
      </c>
      <c r="F17" s="21">
        <v>346000</v>
      </c>
    </row>
    <row r="18" spans="1:6" x14ac:dyDescent="0.2">
      <c r="A18" s="17"/>
      <c r="B18" s="18"/>
      <c r="C18" s="23"/>
      <c r="D18" s="18" t="s">
        <v>55</v>
      </c>
      <c r="E18" s="20"/>
      <c r="F18" s="21"/>
    </row>
    <row r="19" spans="1:6" x14ac:dyDescent="0.2">
      <c r="A19" s="17" t="s">
        <v>18</v>
      </c>
      <c r="B19" s="18">
        <v>1976</v>
      </c>
      <c r="C19" s="23" t="s">
        <v>40</v>
      </c>
      <c r="D19" s="18" t="s">
        <v>27</v>
      </c>
      <c r="E19" s="20">
        <f>16000/1000</f>
        <v>16</v>
      </c>
      <c r="F19" s="21">
        <v>1382000</v>
      </c>
    </row>
    <row r="20" spans="1:6" ht="13.5" customHeight="1" x14ac:dyDescent="0.2">
      <c r="A20" s="17" t="s">
        <v>19</v>
      </c>
      <c r="B20" s="18">
        <v>1976</v>
      </c>
      <c r="C20" s="23" t="s">
        <v>32</v>
      </c>
      <c r="D20" s="18" t="s">
        <v>54</v>
      </c>
      <c r="E20" s="20">
        <f>6000/1000</f>
        <v>6</v>
      </c>
      <c r="F20" s="21">
        <v>518000</v>
      </c>
    </row>
    <row r="21" spans="1:6" ht="13.5" customHeight="1" x14ac:dyDescent="0.2">
      <c r="A21" s="17"/>
      <c r="B21" s="18">
        <v>2012</v>
      </c>
      <c r="C21" s="23" t="s">
        <v>50</v>
      </c>
      <c r="D21" s="18" t="s">
        <v>58</v>
      </c>
      <c r="E21" s="20">
        <v>6</v>
      </c>
      <c r="F21" s="21">
        <v>518000</v>
      </c>
    </row>
    <row r="22" spans="1:6" ht="13.5" customHeight="1" x14ac:dyDescent="0.2">
      <c r="A22" s="17"/>
      <c r="B22" s="18"/>
      <c r="C22" s="23"/>
      <c r="D22" s="18" t="s">
        <v>51</v>
      </c>
      <c r="E22" s="20"/>
      <c r="F22" s="21"/>
    </row>
    <row r="23" spans="1:6" x14ac:dyDescent="0.2">
      <c r="A23" s="17" t="s">
        <v>20</v>
      </c>
      <c r="B23" s="18">
        <v>1988</v>
      </c>
      <c r="C23" s="23" t="s">
        <v>21</v>
      </c>
      <c r="D23" s="18" t="s">
        <v>28</v>
      </c>
      <c r="E23" s="24">
        <v>0.17399999999999999</v>
      </c>
      <c r="F23" s="21">
        <v>15000</v>
      </c>
    </row>
    <row r="24" spans="1:6" ht="13.5" customHeight="1" x14ac:dyDescent="0.2">
      <c r="A24" s="17" t="s">
        <v>22</v>
      </c>
      <c r="B24" s="18">
        <v>1992</v>
      </c>
      <c r="C24" s="23" t="s">
        <v>23</v>
      </c>
      <c r="D24" s="18" t="s">
        <v>41</v>
      </c>
      <c r="E24" s="24">
        <v>0.41699999999999998</v>
      </c>
      <c r="F24" s="21">
        <v>36000</v>
      </c>
    </row>
    <row r="25" spans="1:6" ht="13.5" customHeight="1" x14ac:dyDescent="0.2">
      <c r="A25" s="17"/>
      <c r="B25" s="18"/>
      <c r="C25" s="23"/>
      <c r="D25" s="18" t="s">
        <v>57</v>
      </c>
      <c r="E25" s="24"/>
      <c r="F25" s="21"/>
    </row>
    <row r="26" spans="1:6" x14ac:dyDescent="0.2">
      <c r="A26" s="17" t="s">
        <v>30</v>
      </c>
      <c r="B26" s="18">
        <v>2000</v>
      </c>
      <c r="C26" s="23" t="s">
        <v>42</v>
      </c>
      <c r="D26" s="25" t="s">
        <v>29</v>
      </c>
      <c r="E26" s="32">
        <v>0.5</v>
      </c>
      <c r="F26" s="21">
        <v>43000</v>
      </c>
    </row>
    <row r="27" spans="1:6" x14ac:dyDescent="0.2">
      <c r="A27" s="17" t="s">
        <v>33</v>
      </c>
      <c r="B27" s="18">
        <v>2008</v>
      </c>
      <c r="C27" s="23" t="s">
        <v>43</v>
      </c>
      <c r="D27" s="25" t="s">
        <v>44</v>
      </c>
      <c r="E27" s="33">
        <v>0.94</v>
      </c>
      <c r="F27" s="21">
        <v>81000</v>
      </c>
    </row>
    <row r="28" spans="1:6" x14ac:dyDescent="0.2">
      <c r="A28" s="17" t="s">
        <v>45</v>
      </c>
      <c r="B28" s="18">
        <v>2010</v>
      </c>
      <c r="C28" s="23" t="s">
        <v>46</v>
      </c>
      <c r="D28" s="25" t="s">
        <v>47</v>
      </c>
      <c r="E28" s="34">
        <v>2</v>
      </c>
      <c r="F28" s="21">
        <v>173000</v>
      </c>
    </row>
    <row r="29" spans="1:6" x14ac:dyDescent="0.2">
      <c r="A29" s="17"/>
      <c r="B29" s="18"/>
      <c r="C29" s="23"/>
      <c r="D29" s="25" t="s">
        <v>48</v>
      </c>
      <c r="E29" s="24"/>
      <c r="F29" s="21"/>
    </row>
    <row r="30" spans="1:6" x14ac:dyDescent="0.2">
      <c r="A30" s="17" t="s">
        <v>53</v>
      </c>
      <c r="B30" s="18">
        <v>2016</v>
      </c>
      <c r="C30" s="23"/>
      <c r="D30" s="25" t="s">
        <v>59</v>
      </c>
      <c r="E30" s="24">
        <v>0.33300000000000002</v>
      </c>
      <c r="F30" s="21">
        <v>28800</v>
      </c>
    </row>
    <row r="31" spans="1:6" x14ac:dyDescent="0.2">
      <c r="A31" s="17"/>
      <c r="B31" s="18"/>
      <c r="C31" s="23"/>
      <c r="D31" s="39" t="s">
        <v>60</v>
      </c>
      <c r="E31" s="24"/>
      <c r="F31" s="21"/>
    </row>
    <row r="32" spans="1:6" x14ac:dyDescent="0.2">
      <c r="A32" s="26"/>
      <c r="B32" s="27"/>
      <c r="C32" s="28"/>
      <c r="D32" s="29"/>
      <c r="E32" s="30"/>
      <c r="F32" s="31"/>
    </row>
    <row r="33" spans="1:6" x14ac:dyDescent="0.2">
      <c r="A33" s="17" t="s">
        <v>66</v>
      </c>
      <c r="B33" s="27"/>
      <c r="C33" s="28"/>
      <c r="D33" s="29"/>
      <c r="E33" s="30"/>
      <c r="F33" s="31"/>
    </row>
    <row r="34" spans="1:6" x14ac:dyDescent="0.2">
      <c r="A34" s="48" t="s">
        <v>52</v>
      </c>
      <c r="B34" s="48"/>
      <c r="C34" s="48"/>
      <c r="D34" s="48"/>
      <c r="E34" s="48"/>
      <c r="F34" s="48"/>
    </row>
  </sheetData>
  <mergeCells count="5">
    <mergeCell ref="C3:G3"/>
    <mergeCell ref="A5:A7"/>
    <mergeCell ref="A34:F34"/>
    <mergeCell ref="A4:F4"/>
    <mergeCell ref="A2:F2"/>
  </mergeCells>
  <phoneticPr fontId="0" type="noConversion"/>
  <hyperlinks>
    <hyperlink ref="C3" r:id="rId1" display="Encuesta de satisfacción" xr:uid="{8D32376B-E49D-4AA8-A12F-B09A898755FB}"/>
  </hyperlinks>
  <pageMargins left="0.78740157480314965" right="0.78740157480314965" top="0.39370078740157483" bottom="0.78740157480314965" header="0" footer="0.39370078740157483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N320425</vt:lpstr>
      <vt:lpstr>'N320425'!A_impresión_IM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Melo Cavanillas, Maria Carmen</cp:lastModifiedBy>
  <cp:lastPrinted>2007-09-21T10:37:48Z</cp:lastPrinted>
  <dcterms:created xsi:type="dcterms:W3CDTF">1997-10-02T08:28:57Z</dcterms:created>
  <dcterms:modified xsi:type="dcterms:W3CDTF">2025-06-04T10:03:56Z</dcterms:modified>
</cp:coreProperties>
</file>