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mc114\Desktop\SERVICIO ESTADÍSTICA\ESTADÍSTICA\TABLAS\TERRITORIO CLIMATOLOGIA Y MEDIO AMBIENTE\Medio ambiente\Residuos sólidos\"/>
    </mc:Choice>
  </mc:AlternateContent>
  <xr:revisionPtr revIDLastSave="0" documentId="8_{762B3682-223E-4F4D-9A82-A094854A10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3405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H29" i="1" s="1"/>
  <c r="I29" i="1" s="1"/>
  <c r="C28" i="1"/>
  <c r="H28" i="1" s="1"/>
  <c r="I28" i="1" s="1"/>
  <c r="H27" i="1"/>
  <c r="I27" i="1" s="1"/>
  <c r="C27" i="1"/>
  <c r="C26" i="1"/>
  <c r="H26" i="1" s="1"/>
  <c r="I26" i="1" s="1"/>
  <c r="C25" i="1"/>
  <c r="H25" i="1" s="1"/>
  <c r="I25" i="1" s="1"/>
  <c r="I24" i="1"/>
  <c r="H24" i="1"/>
  <c r="C24" i="1"/>
  <c r="H23" i="1"/>
  <c r="I23" i="1" s="1"/>
  <c r="C23" i="1"/>
  <c r="C22" i="1"/>
  <c r="H22" i="1" s="1"/>
  <c r="I22" i="1" s="1"/>
  <c r="C21" i="1"/>
  <c r="H21" i="1" s="1"/>
  <c r="I21" i="1" s="1"/>
  <c r="C20" i="1"/>
  <c r="H20" i="1" s="1"/>
  <c r="I20" i="1" s="1"/>
  <c r="H19" i="1"/>
  <c r="I19" i="1" s="1"/>
  <c r="C19" i="1"/>
  <c r="C18" i="1"/>
  <c r="H18" i="1" s="1"/>
  <c r="I18" i="1" s="1"/>
  <c r="C17" i="1"/>
  <c r="H17" i="1" s="1"/>
  <c r="I17" i="1" s="1"/>
  <c r="I16" i="1"/>
  <c r="H16" i="1"/>
  <c r="C16" i="1"/>
  <c r="H15" i="1"/>
  <c r="I15" i="1" s="1"/>
  <c r="C15" i="1"/>
  <c r="C14" i="1"/>
  <c r="H14" i="1" s="1"/>
  <c r="I14" i="1" s="1"/>
  <c r="C13" i="1"/>
  <c r="H13" i="1" s="1"/>
  <c r="I13" i="1" s="1"/>
  <c r="C12" i="1"/>
  <c r="H12" i="1" s="1"/>
  <c r="I12" i="1" s="1"/>
  <c r="H11" i="1"/>
  <c r="I11" i="1" s="1"/>
  <c r="C11" i="1"/>
  <c r="C10" i="1"/>
  <c r="H10" i="1" s="1"/>
  <c r="I10" i="1" s="1"/>
  <c r="C9" i="1"/>
  <c r="H9" i="1" s="1"/>
  <c r="I9" i="1" s="1"/>
  <c r="I7" i="1"/>
  <c r="H7" i="1"/>
  <c r="C7" i="1"/>
</calcChain>
</file>

<file path=xl/sharedStrings.xml><?xml version="1.0" encoding="utf-8"?>
<sst xmlns="http://schemas.openxmlformats.org/spreadsheetml/2006/main" count="39" uniqueCount="39">
  <si>
    <t>Total</t>
  </si>
  <si>
    <t>Envases</t>
  </si>
  <si>
    <t>Resto</t>
  </si>
  <si>
    <t>Habitantes</t>
  </si>
  <si>
    <t>01. Centro</t>
  </si>
  <si>
    <t>02. Arganzuela</t>
  </si>
  <si>
    <t>03. Retiro</t>
  </si>
  <si>
    <t>04. Salamanca</t>
  </si>
  <si>
    <t>05. Chamartín</t>
  </si>
  <si>
    <t>06. Tetuán</t>
  </si>
  <si>
    <t>07. Chamberí</t>
  </si>
  <si>
    <t>08. Fuencarral-El Pardo</t>
  </si>
  <si>
    <t>09. Moncloa-Aravaca</t>
  </si>
  <si>
    <t>10. Latina</t>
  </si>
  <si>
    <t>11. Carabanchel</t>
  </si>
  <si>
    <t>12. Usera</t>
  </si>
  <si>
    <t>13. Puente de Vallecas</t>
  </si>
  <si>
    <t>14. Moratalaz</t>
  </si>
  <si>
    <t>15. Ciudad Lineal</t>
  </si>
  <si>
    <t>16. Hortaleza</t>
  </si>
  <si>
    <t>17. Villaverde</t>
  </si>
  <si>
    <t>18. Villa de Vallecas</t>
  </si>
  <si>
    <t>19. Vicálvaro</t>
  </si>
  <si>
    <t>21. Barajas</t>
  </si>
  <si>
    <t>Acceso a 
Banco Datos</t>
  </si>
  <si>
    <t>Índice</t>
  </si>
  <si>
    <t>Datos</t>
  </si>
  <si>
    <t>20. San Blas-Canillejas</t>
  </si>
  <si>
    <t>5. Residuos sólidos en recogida domiciliaria por Distrito y Habitante</t>
  </si>
  <si>
    <t>Distrito</t>
  </si>
  <si>
    <t xml:space="preserve"> </t>
  </si>
  <si>
    <t>TERRITORIO, CLIMATOLOGÍA Y MEDIO AMBIENTE. MEDIO AMBIENTE. RESIDUOS SÓLIDOS</t>
  </si>
  <si>
    <t>Orgánica</t>
  </si>
  <si>
    <t>Si desea participar en nuestra encuesta de satisfacción, pinche aquí</t>
  </si>
  <si>
    <t>Kg/Hab./Año</t>
  </si>
  <si>
    <t>Kg/Hab./Día</t>
  </si>
  <si>
    <t>FUENTE: Área de Gobierno de Urbanismo, Medio Ambiente y Movilidad. Subdirección General de Recogida de Residuos.</t>
  </si>
  <si>
    <t>Producción anual (Tm)</t>
  </si>
  <si>
    <t>NOTA: Población a 1 de enero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</si>
</sst>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ourier"/>
    </font>
    <font>
      <b/>
      <sz val="7"/>
      <color indexed="61"/>
      <name val="Arial"/>
      <family val="2"/>
    </font>
    <font>
      <b/>
      <sz val="8"/>
      <name val="Arial"/>
      <family val="2"/>
    </font>
    <font>
      <b/>
      <u/>
      <sz val="8"/>
      <color indexed="9"/>
      <name val="Arial"/>
      <family val="2"/>
    </font>
    <font>
      <sz val="8"/>
      <name val="Verdana"/>
      <family val="2"/>
    </font>
    <font>
      <b/>
      <u/>
      <sz val="8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2" xfId="0" applyFont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3" fontId="3" fillId="0" borderId="4" xfId="0" applyNumberFormat="1" applyFont="1" applyBorder="1" applyAlignment="1">
      <alignment horizontal="centerContinuous"/>
    </xf>
    <xf numFmtId="3" fontId="3" fillId="0" borderId="5" xfId="0" applyNumberFormat="1" applyFont="1" applyBorder="1" applyAlignment="1" applyProtection="1">
      <alignment horizontal="centerContinuous"/>
    </xf>
    <xf numFmtId="0" fontId="3" fillId="0" borderId="6" xfId="0" applyFont="1" applyBorder="1"/>
    <xf numFmtId="3" fontId="4" fillId="0" borderId="0" xfId="0" applyNumberFormat="1" applyFont="1"/>
    <xf numFmtId="0" fontId="5" fillId="2" borderId="7" xfId="0" applyFont="1" applyFill="1" applyBorder="1" applyAlignment="1">
      <alignment horizontal="center" wrapText="1"/>
    </xf>
    <xf numFmtId="3" fontId="6" fillId="0" borderId="0" xfId="0" applyNumberFormat="1" applyFont="1" applyAlignment="1" applyProtection="1">
      <alignment horizontal="left"/>
    </xf>
    <xf numFmtId="3" fontId="6" fillId="0" borderId="0" xfId="0" applyNumberFormat="1" applyFont="1" applyAlignment="1" applyProtection="1"/>
    <xf numFmtId="3" fontId="6" fillId="0" borderId="0" xfId="0" applyNumberFormat="1" applyFont="1" applyAlignment="1" applyProtection="1">
      <alignment horizontal="centerContinuous"/>
    </xf>
    <xf numFmtId="3" fontId="6" fillId="0" borderId="0" xfId="0" applyNumberFormat="1" applyFont="1" applyBorder="1" applyAlignment="1" applyProtection="1">
      <alignment horizontal="left"/>
    </xf>
    <xf numFmtId="3" fontId="6" fillId="0" borderId="0" xfId="0" applyNumberFormat="1" applyFont="1" applyBorder="1" applyAlignment="1" applyProtection="1"/>
    <xf numFmtId="164" fontId="3" fillId="0" borderId="8" xfId="0" applyNumberFormat="1" applyFont="1" applyBorder="1"/>
    <xf numFmtId="0" fontId="2" fillId="0" borderId="4" xfId="0" applyFont="1" applyBorder="1" applyAlignment="1">
      <alignment horizontal="left"/>
    </xf>
    <xf numFmtId="0" fontId="2" fillId="2" borderId="6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7" fillId="3" borderId="10" xfId="1" applyFont="1" applyFill="1" applyBorder="1" applyAlignment="1" applyProtection="1">
      <alignment horizontal="center"/>
    </xf>
    <xf numFmtId="3" fontId="2" fillId="0" borderId="0" xfId="0" applyNumberFormat="1" applyFont="1"/>
    <xf numFmtId="2" fontId="2" fillId="0" borderId="11" xfId="0" applyNumberFormat="1" applyFont="1" applyBorder="1"/>
    <xf numFmtId="2" fontId="3" fillId="0" borderId="11" xfId="0" applyNumberFormat="1" applyFont="1" applyBorder="1"/>
    <xf numFmtId="3" fontId="3" fillId="0" borderId="0" xfId="0" applyNumberFormat="1" applyFont="1"/>
    <xf numFmtId="3" fontId="2" fillId="0" borderId="0" xfId="0" applyNumberFormat="1" applyFont="1" applyAlignment="1" applyProtection="1">
      <alignment horizontal="left"/>
    </xf>
    <xf numFmtId="3" fontId="8" fillId="0" borderId="0" xfId="0" applyNumberFormat="1" applyFont="1" applyAlignment="1">
      <alignment horizontal="right"/>
    </xf>
    <xf numFmtId="4" fontId="3" fillId="0" borderId="0" xfId="0" applyNumberFormat="1" applyFont="1"/>
    <xf numFmtId="3" fontId="10" fillId="0" borderId="0" xfId="0" applyNumberFormat="1" applyFont="1" applyAlignment="1">
      <alignment horizontal="right"/>
    </xf>
    <xf numFmtId="3" fontId="3" fillId="0" borderId="4" xfId="0" applyNumberFormat="1" applyFont="1" applyBorder="1" applyAlignment="1">
      <alignment horizontal="left"/>
    </xf>
    <xf numFmtId="0" fontId="9" fillId="3" borderId="14" xfId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3" fontId="3" fillId="0" borderId="12" xfId="0" applyNumberFormat="1" applyFont="1" applyBorder="1" applyAlignment="1" applyProtection="1">
      <alignment wrapText="1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3" fillId="0" borderId="2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2" fillId="2" borderId="2" xfId="0" applyFont="1" applyFill="1" applyBorder="1" applyAlignment="1">
      <alignment horizontal="right" wrapText="1"/>
    </xf>
    <xf numFmtId="0" fontId="0" fillId="0" borderId="6" xfId="0" applyBorder="1" applyAlignment="1">
      <alignment wrapText="1"/>
    </xf>
    <xf numFmtId="0" fontId="2" fillId="2" borderId="3" xfId="0" applyFont="1" applyFill="1" applyBorder="1" applyAlignment="1">
      <alignment horizontal="right" wrapText="1"/>
    </xf>
    <xf numFmtId="0" fontId="0" fillId="0" borderId="8" xfId="0" applyBorder="1" applyAlignment="1">
      <alignment wrapText="1"/>
    </xf>
    <xf numFmtId="0" fontId="2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1403040000053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showGridLines="0" tabSelected="1" workbookViewId="0">
      <selection activeCell="A3" sqref="A3"/>
    </sheetView>
  </sheetViews>
  <sheetFormatPr baseColWidth="10" defaultColWidth="11.44140625" defaultRowHeight="10.199999999999999" x14ac:dyDescent="0.2"/>
  <cols>
    <col min="1" max="1" width="11.44140625" style="2"/>
    <col min="2" max="2" width="17.33203125" style="2" customWidth="1"/>
    <col min="3" max="4" width="12.33203125" style="2" customWidth="1"/>
    <col min="5" max="5" width="11.44140625" style="2"/>
    <col min="6" max="6" width="10.6640625" style="2" customWidth="1"/>
    <col min="7" max="16384" width="11.44140625" style="2"/>
  </cols>
  <sheetData>
    <row r="1" spans="1:10" s="10" customFormat="1" ht="20.399999999999999" thickTop="1" thickBot="1" x14ac:dyDescent="0.25">
      <c r="A1" s="11" t="s">
        <v>24</v>
      </c>
      <c r="B1" s="26" t="s">
        <v>31</v>
      </c>
      <c r="C1" s="12"/>
      <c r="D1" s="12"/>
      <c r="E1" s="13"/>
      <c r="F1" s="12"/>
      <c r="G1" s="12"/>
      <c r="H1" s="12"/>
    </row>
    <row r="2" spans="1:10" s="10" customFormat="1" ht="14.4" thickTop="1" thickBot="1" x14ac:dyDescent="0.3">
      <c r="A2" s="21" t="s">
        <v>25</v>
      </c>
      <c r="B2" s="14"/>
      <c r="C2" s="14"/>
      <c r="D2" s="14"/>
      <c r="E2" s="31" t="s">
        <v>33</v>
      </c>
      <c r="F2" s="32"/>
      <c r="G2" s="33"/>
      <c r="H2" s="33"/>
      <c r="I2" s="34"/>
    </row>
    <row r="3" spans="1:10" s="10" customFormat="1" ht="11.4" thickTop="1" thickBot="1" x14ac:dyDescent="0.25">
      <c r="A3" s="21" t="s">
        <v>26</v>
      </c>
      <c r="B3" s="1" t="s">
        <v>28</v>
      </c>
      <c r="C3" s="15"/>
      <c r="D3" s="15"/>
      <c r="E3" s="16"/>
      <c r="F3" s="15"/>
      <c r="G3" s="15"/>
      <c r="H3" s="15"/>
    </row>
    <row r="4" spans="1:10" ht="13.2" customHeight="1" thickTop="1" x14ac:dyDescent="0.2">
      <c r="B4" s="39" t="s">
        <v>29</v>
      </c>
      <c r="C4" s="45" t="s">
        <v>37</v>
      </c>
      <c r="D4" s="45"/>
      <c r="E4" s="45"/>
      <c r="F4" s="45"/>
      <c r="G4" s="46" t="s">
        <v>3</v>
      </c>
      <c r="H4" s="41" t="s">
        <v>34</v>
      </c>
      <c r="I4" s="43" t="s">
        <v>35</v>
      </c>
    </row>
    <row r="5" spans="1:10" x14ac:dyDescent="0.2">
      <c r="B5" s="40"/>
      <c r="C5" s="19" t="s">
        <v>0</v>
      </c>
      <c r="D5" s="19" t="s">
        <v>32</v>
      </c>
      <c r="E5" s="20" t="s">
        <v>1</v>
      </c>
      <c r="F5" s="19" t="s">
        <v>2</v>
      </c>
      <c r="G5" s="47"/>
      <c r="H5" s="42"/>
      <c r="I5" s="44"/>
    </row>
    <row r="6" spans="1:10" ht="11.25" customHeight="1" x14ac:dyDescent="0.2">
      <c r="B6" s="3"/>
      <c r="C6" s="4"/>
      <c r="D6" s="4"/>
      <c r="E6" s="5"/>
      <c r="F6" s="5"/>
      <c r="G6" s="5"/>
      <c r="H6" s="5"/>
      <c r="I6" s="6"/>
    </row>
    <row r="7" spans="1:10" x14ac:dyDescent="0.2">
      <c r="B7" s="18">
        <v>2025</v>
      </c>
      <c r="C7" s="22">
        <f>D7+E7+F7</f>
        <v>1002011.82</v>
      </c>
      <c r="D7" s="22">
        <v>314966.17</v>
      </c>
      <c r="E7" s="22">
        <v>136742.65</v>
      </c>
      <c r="F7" s="22">
        <v>550303</v>
      </c>
      <c r="G7" s="22">
        <v>3527924</v>
      </c>
      <c r="H7" s="22">
        <f>C7*1000/G7</f>
        <v>284.02307419320823</v>
      </c>
      <c r="I7" s="23">
        <f>H7/365</f>
        <v>0.77814540874851568</v>
      </c>
      <c r="J7" s="25"/>
    </row>
    <row r="8" spans="1:10" x14ac:dyDescent="0.2">
      <c r="B8" s="7"/>
      <c r="C8" s="22"/>
      <c r="D8" s="25"/>
      <c r="E8" s="28"/>
      <c r="G8" s="29"/>
      <c r="H8" s="22"/>
      <c r="I8" s="24"/>
    </row>
    <row r="9" spans="1:10" x14ac:dyDescent="0.2">
      <c r="B9" s="30" t="s">
        <v>4</v>
      </c>
      <c r="C9" s="25">
        <f t="shared" ref="C9:C29" si="0">D9+E9+F9</f>
        <v>70214.75</v>
      </c>
      <c r="D9" s="25">
        <v>26597.99</v>
      </c>
      <c r="E9" s="25">
        <v>4534.8999999999996</v>
      </c>
      <c r="F9" s="25">
        <v>39081.86</v>
      </c>
      <c r="G9" s="25">
        <v>146349</v>
      </c>
      <c r="H9" s="25">
        <f t="shared" ref="H9:H29" si="1">C9*1000/G9</f>
        <v>479.77608319838197</v>
      </c>
      <c r="I9" s="24">
        <f>H9/365</f>
        <v>1.3144550224613205</v>
      </c>
      <c r="J9" s="27"/>
    </row>
    <row r="10" spans="1:10" x14ac:dyDescent="0.2">
      <c r="B10" s="30" t="s">
        <v>5</v>
      </c>
      <c r="C10" s="25">
        <f t="shared" si="0"/>
        <v>34056.720000000001</v>
      </c>
      <c r="D10" s="25">
        <v>9409.8200000000015</v>
      </c>
      <c r="E10" s="25">
        <v>5879.1999999999989</v>
      </c>
      <c r="F10" s="25">
        <v>18767.700000000004</v>
      </c>
      <c r="G10" s="25">
        <v>158760</v>
      </c>
      <c r="H10" s="25">
        <f t="shared" si="1"/>
        <v>214.51700680272108</v>
      </c>
      <c r="I10" s="24">
        <f t="shared" ref="I10:I29" si="2">H10/365</f>
        <v>0.5877178268567701</v>
      </c>
      <c r="J10" s="27"/>
    </row>
    <row r="11" spans="1:10" x14ac:dyDescent="0.2">
      <c r="B11" s="30" t="s">
        <v>6</v>
      </c>
      <c r="C11" s="25">
        <f t="shared" si="0"/>
        <v>31146.07</v>
      </c>
      <c r="D11" s="25">
        <v>11094.22</v>
      </c>
      <c r="E11" s="25">
        <v>4146.79</v>
      </c>
      <c r="F11" s="25">
        <v>15905.06</v>
      </c>
      <c r="G11" s="25">
        <v>120447</v>
      </c>
      <c r="H11" s="25">
        <f t="shared" si="1"/>
        <v>258.58734547145218</v>
      </c>
      <c r="I11" s="24">
        <f t="shared" si="2"/>
        <v>0.70845848074370465</v>
      </c>
      <c r="J11" s="27"/>
    </row>
    <row r="12" spans="1:10" x14ac:dyDescent="0.2">
      <c r="B12" s="30" t="s">
        <v>7</v>
      </c>
      <c r="C12" s="25">
        <f t="shared" si="0"/>
        <v>44288.740000000005</v>
      </c>
      <c r="D12" s="25">
        <v>18565.88</v>
      </c>
      <c r="E12" s="25">
        <v>6241.64</v>
      </c>
      <c r="F12" s="25">
        <v>19481.22</v>
      </c>
      <c r="G12" s="25">
        <v>150796</v>
      </c>
      <c r="H12" s="25">
        <f t="shared" si="1"/>
        <v>293.69970025730129</v>
      </c>
      <c r="I12" s="24">
        <f t="shared" si="2"/>
        <v>0.80465671303370212</v>
      </c>
      <c r="J12" s="27"/>
    </row>
    <row r="13" spans="1:10" x14ac:dyDescent="0.2">
      <c r="B13" s="30" t="s">
        <v>8</v>
      </c>
      <c r="C13" s="25">
        <f t="shared" si="0"/>
        <v>41784.819999999992</v>
      </c>
      <c r="D13" s="25">
        <v>16216.52</v>
      </c>
      <c r="E13" s="25">
        <v>5595.64</v>
      </c>
      <c r="F13" s="25">
        <v>19972.659999999996</v>
      </c>
      <c r="G13" s="25">
        <v>149654</v>
      </c>
      <c r="H13" s="25">
        <f t="shared" si="1"/>
        <v>279.20950993625291</v>
      </c>
      <c r="I13" s="24">
        <f t="shared" si="2"/>
        <v>0.76495756146918603</v>
      </c>
      <c r="J13" s="27"/>
    </row>
    <row r="14" spans="1:10" x14ac:dyDescent="0.2">
      <c r="B14" s="30" t="s">
        <v>9</v>
      </c>
      <c r="C14" s="25">
        <f t="shared" si="0"/>
        <v>45075.22</v>
      </c>
      <c r="D14" s="25">
        <v>13728.52</v>
      </c>
      <c r="E14" s="25">
        <v>6156.2400000000007</v>
      </c>
      <c r="F14" s="25">
        <v>25190.459999999995</v>
      </c>
      <c r="G14" s="25">
        <v>169479</v>
      </c>
      <c r="H14" s="25">
        <f t="shared" si="1"/>
        <v>265.96345269915446</v>
      </c>
      <c r="I14" s="24">
        <f t="shared" si="2"/>
        <v>0.7286669936963136</v>
      </c>
      <c r="J14" s="27"/>
    </row>
    <row r="15" spans="1:10" x14ac:dyDescent="0.2">
      <c r="B15" s="30" t="s">
        <v>10</v>
      </c>
      <c r="C15" s="25">
        <f t="shared" si="0"/>
        <v>38709.159999999996</v>
      </c>
      <c r="D15" s="25">
        <v>14258.98</v>
      </c>
      <c r="E15" s="25">
        <v>5935.76</v>
      </c>
      <c r="F15" s="25">
        <v>18514.419999999998</v>
      </c>
      <c r="G15" s="25">
        <v>143807</v>
      </c>
      <c r="H15" s="25">
        <f t="shared" si="1"/>
        <v>269.17437955036957</v>
      </c>
      <c r="I15" s="24">
        <f t="shared" si="2"/>
        <v>0.73746405356265632</v>
      </c>
      <c r="J15" s="27"/>
    </row>
    <row r="16" spans="1:10" x14ac:dyDescent="0.2">
      <c r="B16" s="30" t="s">
        <v>11</v>
      </c>
      <c r="C16" s="25">
        <f t="shared" si="0"/>
        <v>70365.499999999985</v>
      </c>
      <c r="D16" s="25">
        <v>20509.039999999997</v>
      </c>
      <c r="E16" s="25">
        <v>9264.18</v>
      </c>
      <c r="F16" s="25">
        <v>40592.279999999992</v>
      </c>
      <c r="G16" s="25">
        <v>257495</v>
      </c>
      <c r="H16" s="25">
        <f t="shared" si="1"/>
        <v>273.26938387153143</v>
      </c>
      <c r="I16" s="24">
        <f t="shared" si="2"/>
        <v>0.74868324348364779</v>
      </c>
      <c r="J16" s="27"/>
    </row>
    <row r="17" spans="2:10" x14ac:dyDescent="0.2">
      <c r="B17" s="30" t="s">
        <v>12</v>
      </c>
      <c r="C17" s="25">
        <f t="shared" si="0"/>
        <v>48081.900000000009</v>
      </c>
      <c r="D17" s="25">
        <v>14681.619999999999</v>
      </c>
      <c r="E17" s="25">
        <v>5831.3600000000006</v>
      </c>
      <c r="F17" s="25">
        <v>27568.920000000006</v>
      </c>
      <c r="G17" s="25">
        <v>126978</v>
      </c>
      <c r="H17" s="25">
        <f t="shared" si="1"/>
        <v>378.66323300099236</v>
      </c>
      <c r="I17" s="24">
        <f t="shared" si="2"/>
        <v>1.037433515071212</v>
      </c>
      <c r="J17" s="27"/>
    </row>
    <row r="18" spans="2:10" x14ac:dyDescent="0.2">
      <c r="B18" s="30" t="s">
        <v>13</v>
      </c>
      <c r="C18" s="25">
        <f t="shared" si="0"/>
        <v>63100.280000000006</v>
      </c>
      <c r="D18" s="25">
        <v>18678.48</v>
      </c>
      <c r="E18" s="25">
        <v>9489.74</v>
      </c>
      <c r="F18" s="25">
        <v>34932.060000000005</v>
      </c>
      <c r="G18" s="25">
        <v>254161</v>
      </c>
      <c r="H18" s="25">
        <f t="shared" si="1"/>
        <v>248.26893189749808</v>
      </c>
      <c r="I18" s="24">
        <f t="shared" si="2"/>
        <v>0.68018885451369338</v>
      </c>
      <c r="J18" s="27"/>
    </row>
    <row r="19" spans="2:10" x14ac:dyDescent="0.2">
      <c r="B19" s="30" t="s">
        <v>14</v>
      </c>
      <c r="C19" s="25">
        <f t="shared" si="0"/>
        <v>75682.2</v>
      </c>
      <c r="D19" s="25">
        <v>22529.019999999997</v>
      </c>
      <c r="E19" s="25">
        <v>12264.06</v>
      </c>
      <c r="F19" s="25">
        <v>40889.120000000003</v>
      </c>
      <c r="G19" s="25">
        <v>280685</v>
      </c>
      <c r="H19" s="25">
        <f t="shared" si="1"/>
        <v>269.63393127527297</v>
      </c>
      <c r="I19" s="24">
        <f t="shared" si="2"/>
        <v>0.73872309938430947</v>
      </c>
      <c r="J19" s="27"/>
    </row>
    <row r="20" spans="2:10" x14ac:dyDescent="0.2">
      <c r="B20" s="30" t="s">
        <v>15</v>
      </c>
      <c r="C20" s="25">
        <f t="shared" si="0"/>
        <v>38742.22</v>
      </c>
      <c r="D20" s="25">
        <v>11600.260000000002</v>
      </c>
      <c r="E20" s="25">
        <v>6225.2000000000007</v>
      </c>
      <c r="F20" s="25">
        <v>20916.759999999995</v>
      </c>
      <c r="G20" s="25">
        <v>153980</v>
      </c>
      <c r="H20" s="25">
        <f t="shared" si="1"/>
        <v>251.60553318612807</v>
      </c>
      <c r="I20" s="24">
        <f t="shared" si="2"/>
        <v>0.68933022790720022</v>
      </c>
      <c r="J20" s="27"/>
    </row>
    <row r="21" spans="2:10" x14ac:dyDescent="0.2">
      <c r="B21" s="30" t="s">
        <v>16</v>
      </c>
      <c r="C21" s="25">
        <f t="shared" si="0"/>
        <v>69907.42</v>
      </c>
      <c r="D21" s="25">
        <v>20168.66</v>
      </c>
      <c r="E21" s="25">
        <v>10842.22</v>
      </c>
      <c r="F21" s="25">
        <v>38896.54</v>
      </c>
      <c r="G21" s="25">
        <v>260178</v>
      </c>
      <c r="H21" s="25">
        <f t="shared" si="1"/>
        <v>268.69074249167875</v>
      </c>
      <c r="I21" s="24">
        <f t="shared" si="2"/>
        <v>0.73613902052514724</v>
      </c>
      <c r="J21" s="27"/>
    </row>
    <row r="22" spans="2:10" x14ac:dyDescent="0.2">
      <c r="B22" s="30" t="s">
        <v>17</v>
      </c>
      <c r="C22" s="25">
        <f t="shared" si="0"/>
        <v>22120.78</v>
      </c>
      <c r="D22" s="25">
        <v>4858.26</v>
      </c>
      <c r="E22" s="25">
        <v>3700.6600000000003</v>
      </c>
      <c r="F22" s="25">
        <v>13561.859999999999</v>
      </c>
      <c r="G22" s="25">
        <v>96075</v>
      </c>
      <c r="H22" s="25">
        <f t="shared" si="1"/>
        <v>230.24491282851938</v>
      </c>
      <c r="I22" s="24">
        <f t="shared" si="2"/>
        <v>0.63080798035210783</v>
      </c>
      <c r="J22" s="27"/>
    </row>
    <row r="23" spans="2:10" x14ac:dyDescent="0.2">
      <c r="B23" s="30" t="s">
        <v>18</v>
      </c>
      <c r="C23" s="25">
        <f t="shared" si="0"/>
        <v>56144.079999999987</v>
      </c>
      <c r="D23" s="25">
        <v>16252.64</v>
      </c>
      <c r="E23" s="25">
        <v>8518.1999999999989</v>
      </c>
      <c r="F23" s="25">
        <v>31373.239999999991</v>
      </c>
      <c r="G23" s="25">
        <v>234075</v>
      </c>
      <c r="H23" s="25">
        <f t="shared" si="1"/>
        <v>239.85508918081806</v>
      </c>
      <c r="I23" s="24">
        <f t="shared" si="2"/>
        <v>0.65713723063237828</v>
      </c>
      <c r="J23" s="27"/>
    </row>
    <row r="24" spans="2:10" x14ac:dyDescent="0.2">
      <c r="B24" s="30" t="s">
        <v>19</v>
      </c>
      <c r="C24" s="25">
        <f t="shared" si="0"/>
        <v>50544.999999999993</v>
      </c>
      <c r="D24" s="25">
        <v>14321.279999999999</v>
      </c>
      <c r="E24" s="25">
        <v>7638.9600000000009</v>
      </c>
      <c r="F24" s="25">
        <v>28584.759999999995</v>
      </c>
      <c r="G24" s="25">
        <v>209541</v>
      </c>
      <c r="H24" s="25">
        <f t="shared" si="1"/>
        <v>241.21770918340559</v>
      </c>
      <c r="I24" s="24">
        <f t="shared" si="2"/>
        <v>0.66087043611891938</v>
      </c>
      <c r="J24" s="27"/>
    </row>
    <row r="25" spans="2:10" x14ac:dyDescent="0.2">
      <c r="B25" s="30" t="s">
        <v>20</v>
      </c>
      <c r="C25" s="25">
        <f t="shared" si="0"/>
        <v>50054.44000000001</v>
      </c>
      <c r="D25" s="25">
        <v>13795.02</v>
      </c>
      <c r="E25" s="25">
        <v>6438.06</v>
      </c>
      <c r="F25" s="25">
        <v>29821.360000000008</v>
      </c>
      <c r="G25" s="25">
        <v>173183</v>
      </c>
      <c r="H25" s="25">
        <f t="shared" si="1"/>
        <v>289.02629010930639</v>
      </c>
      <c r="I25" s="24">
        <f t="shared" si="2"/>
        <v>0.79185284961453806</v>
      </c>
      <c r="J25" s="27"/>
    </row>
    <row r="26" spans="2:10" x14ac:dyDescent="0.2">
      <c r="B26" s="30" t="s">
        <v>21</v>
      </c>
      <c r="C26" s="25">
        <f t="shared" si="0"/>
        <v>55247.839999999997</v>
      </c>
      <c r="D26" s="25">
        <v>21448.3</v>
      </c>
      <c r="E26" s="25">
        <v>4866.1200000000008</v>
      </c>
      <c r="F26" s="25">
        <v>28933.42</v>
      </c>
      <c r="G26" s="25">
        <v>126519</v>
      </c>
      <c r="H26" s="25">
        <f t="shared" si="1"/>
        <v>436.67623044760074</v>
      </c>
      <c r="I26" s="24">
        <f t="shared" si="2"/>
        <v>1.1963732341030158</v>
      </c>
      <c r="J26" s="27"/>
    </row>
    <row r="27" spans="2:10" x14ac:dyDescent="0.2">
      <c r="B27" s="30" t="s">
        <v>22</v>
      </c>
      <c r="C27" s="25">
        <f t="shared" si="0"/>
        <v>33693.74</v>
      </c>
      <c r="D27" s="25">
        <v>8036.36</v>
      </c>
      <c r="E27" s="25">
        <v>4047.1800000000007</v>
      </c>
      <c r="F27" s="25">
        <v>21610.199999999997</v>
      </c>
      <c r="G27" s="25">
        <v>95233</v>
      </c>
      <c r="H27" s="25">
        <f t="shared" si="1"/>
        <v>353.80319847111821</v>
      </c>
      <c r="I27" s="24">
        <f t="shared" si="2"/>
        <v>0.96932383142772116</v>
      </c>
      <c r="J27" s="27"/>
    </row>
    <row r="28" spans="2:10" x14ac:dyDescent="0.2">
      <c r="B28" s="30" t="s">
        <v>27</v>
      </c>
      <c r="C28" s="25">
        <f t="shared" si="0"/>
        <v>46397.100000000006</v>
      </c>
      <c r="D28" s="25">
        <v>12291.06</v>
      </c>
      <c r="E28" s="25">
        <v>6894.14</v>
      </c>
      <c r="F28" s="25">
        <v>27211.900000000005</v>
      </c>
      <c r="G28" s="25">
        <v>169990</v>
      </c>
      <c r="H28" s="25">
        <f t="shared" si="1"/>
        <v>272.94017295135012</v>
      </c>
      <c r="I28" s="24">
        <f t="shared" si="2"/>
        <v>0.7477812957571236</v>
      </c>
      <c r="J28" s="27"/>
    </row>
    <row r="29" spans="2:10" x14ac:dyDescent="0.2">
      <c r="B29" s="30" t="s">
        <v>23</v>
      </c>
      <c r="C29" s="25">
        <f t="shared" si="0"/>
        <v>16654.28</v>
      </c>
      <c r="D29" s="25">
        <v>5924.24</v>
      </c>
      <c r="E29" s="25">
        <v>2232.3999999999996</v>
      </c>
      <c r="F29" s="25">
        <v>8497.64</v>
      </c>
      <c r="G29" s="25">
        <v>50539</v>
      </c>
      <c r="H29" s="25">
        <f t="shared" si="1"/>
        <v>329.53323176160978</v>
      </c>
      <c r="I29" s="24">
        <f t="shared" si="2"/>
        <v>0.90283077194961581</v>
      </c>
      <c r="J29" s="27"/>
    </row>
    <row r="30" spans="2:10" x14ac:dyDescent="0.2">
      <c r="B30" s="8"/>
      <c r="C30" s="9"/>
      <c r="D30" s="9"/>
      <c r="E30" s="9"/>
      <c r="F30" s="9"/>
      <c r="G30" s="9"/>
      <c r="H30" s="9"/>
      <c r="I30" s="17"/>
    </row>
    <row r="31" spans="2:10" ht="13.2" x14ac:dyDescent="0.25">
      <c r="B31" s="35" t="s">
        <v>38</v>
      </c>
      <c r="C31" s="36"/>
      <c r="D31" s="36"/>
      <c r="E31" s="36"/>
      <c r="F31" s="36"/>
      <c r="G31" s="36"/>
      <c r="H31" s="36"/>
      <c r="I31" s="37"/>
    </row>
    <row r="32" spans="2:10" x14ac:dyDescent="0.2">
      <c r="B32" s="38" t="s">
        <v>36</v>
      </c>
      <c r="C32" s="38"/>
      <c r="D32" s="38"/>
      <c r="E32" s="38"/>
      <c r="F32" s="38"/>
      <c r="G32" s="38"/>
      <c r="H32" s="38"/>
      <c r="I32" s="38"/>
    </row>
    <row r="33" spans="2:2" ht="11.25" customHeight="1" x14ac:dyDescent="0.2">
      <c r="B33" s="2" t="s">
        <v>30</v>
      </c>
    </row>
  </sheetData>
  <mergeCells count="8">
    <mergeCell ref="E2:I2"/>
    <mergeCell ref="B31:I31"/>
    <mergeCell ref="B32:I32"/>
    <mergeCell ref="B4:B5"/>
    <mergeCell ref="H4:H5"/>
    <mergeCell ref="I4:I5"/>
    <mergeCell ref="C4:F4"/>
    <mergeCell ref="G4:G5"/>
  </mergeCells>
  <phoneticPr fontId="0" type="noConversion"/>
  <hyperlinks>
    <hyperlink ref="A2" r:id="rId1" xr:uid="{00000000-0004-0000-0000-000000000000}"/>
    <hyperlink ref="A3" r:id="rId2" xr:uid="{00000000-0004-0000-0000-000001000000}"/>
    <hyperlink ref="E2" r:id="rId3" display="Encuesta de satisfacción" xr:uid="{F95A83CA-A957-48B5-9CC3-BFB1284ADD88}"/>
  </hyperlinks>
  <pageMargins left="0.75" right="0.75" top="1" bottom="1" header="0" footer="0"/>
  <pageSetup paperSize="9" scale="89" orientation="portrait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N340525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2011-10-04T13:27:38Z</cp:lastPrinted>
  <dcterms:created xsi:type="dcterms:W3CDTF">2008-12-15T10:54:40Z</dcterms:created>
  <dcterms:modified xsi:type="dcterms:W3CDTF">2026-03-13T10:47:10Z</dcterms:modified>
</cp:coreProperties>
</file>